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cpha-my.sharepoint.com/personal/lp_phadvocates_org/Documents/Desktop/Transfer/Desktop/ACT 3.0/Continued Collaboration RFA/RFA Docs/"/>
    </mc:Choice>
  </mc:AlternateContent>
  <xr:revisionPtr revIDLastSave="2" documentId="8_{2D75BCC1-05B9-4E46-A353-6651C13FE4AD}" xr6:coauthVersionLast="47" xr6:coauthVersionMax="47" xr10:uidLastSave="{B1B912A6-486E-484E-B56F-53B0098646F0}"/>
  <bookViews>
    <workbookView xWindow="-108" yWindow="-108" windowWidth="23256" windowHeight="12456" activeTab="2" xr2:uid="{00000000-000D-0000-FFFF-FFFF00000000}"/>
  </bookViews>
  <sheets>
    <sheet name="Budget Instructions" sheetId="1" r:id="rId1"/>
    <sheet name="Sample Budget" sheetId="2" r:id="rId2"/>
    <sheet name="Detail &amp; Justification" sheetId="3" r:id="rId3"/>
  </sheets>
  <definedNames>
    <definedName name="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bA7I01MwIbSIePdCGd1wm9X5Nk6yJe0/18RV5CEOOlI="/>
    </ext>
  </extLst>
</workbook>
</file>

<file path=xl/calcChain.xml><?xml version="1.0" encoding="utf-8"?>
<calcChain xmlns="http://schemas.openxmlformats.org/spreadsheetml/2006/main">
  <c r="G27" i="2" l="1"/>
  <c r="G39" i="2"/>
  <c r="G40" i="2" s="1"/>
  <c r="G22" i="2"/>
  <c r="G15" i="2" s="1"/>
  <c r="G40" i="3"/>
  <c r="G35" i="3"/>
  <c r="G30" i="3"/>
  <c r="G22" i="3"/>
  <c r="I10" i="3"/>
  <c r="I11" i="3" s="1"/>
  <c r="G35" i="2"/>
  <c r="G28" i="2"/>
  <c r="I10" i="2"/>
  <c r="I11" i="2" s="1"/>
  <c r="G30" i="2" l="1"/>
  <c r="G24" i="2"/>
  <c r="G42" i="2" s="1"/>
  <c r="G23" i="2"/>
  <c r="G17" i="2" s="1"/>
  <c r="G23" i="3"/>
  <c r="G24" i="3" s="1"/>
  <c r="G43" i="2" l="1"/>
  <c r="G11" i="2" s="1"/>
  <c r="G12" i="2" s="1"/>
  <c r="G18" i="2"/>
  <c r="G43" i="3"/>
  <c r="G11" i="3" s="1"/>
  <c r="G42" i="3"/>
</calcChain>
</file>

<file path=xl/sharedStrings.xml><?xml version="1.0" encoding="utf-8"?>
<sst xmlns="http://schemas.openxmlformats.org/spreadsheetml/2006/main" count="168" uniqueCount="108">
  <si>
    <t>GENERAL INFORMATION</t>
  </si>
  <si>
    <t xml:space="preserve">The Excel file provided by All Children Thrive - California contains the following worksheet tabs: </t>
  </si>
  <si>
    <t>Detail &amp; Justification:</t>
  </si>
  <si>
    <t>All budget details and justifications must be provided in this worksheet.</t>
  </si>
  <si>
    <t>Budget SAMPLE:</t>
  </si>
  <si>
    <t>a sample budget is provided in this worksheet.</t>
  </si>
  <si>
    <t>KEY POINTS TO REMEMBER</t>
  </si>
  <si>
    <t xml:space="preserve">Key points </t>
  </si>
  <si>
    <t>The following are some key points to remember when working in the file:</t>
  </si>
  <si>
    <t>1)</t>
  </si>
  <si>
    <t xml:space="preserve">All worksheets accommodate dollars but not cents.  If you enter dollars and cents,  for example $27,797.77, the file will drop the cents and reflect $27,797.  Please limit entries to whole numbers. </t>
  </si>
  <si>
    <t>2)</t>
  </si>
  <si>
    <t>The Excel print command is set up to print on Standard 81/2 x 11 paper in landscape format for the Budget Worksheet and Justification, and portrait format for all other worksheets.</t>
  </si>
  <si>
    <t>3)</t>
  </si>
  <si>
    <t xml:space="preserve">After completing and reviewing the entire document for each fiscal year and subcontract, save the file with a new, unique name. </t>
  </si>
  <si>
    <t>DETAIL AND JUSTIFICATION</t>
  </si>
  <si>
    <t>AGENCY INFORMATION</t>
  </si>
  <si>
    <t>What to Enter</t>
  </si>
  <si>
    <t>Program:</t>
  </si>
  <si>
    <t>All Children Thrive</t>
  </si>
  <si>
    <t>Applicant Name:</t>
  </si>
  <si>
    <t>Grant Term:</t>
  </si>
  <si>
    <t>June 1, 2024 through March 31, 2025</t>
  </si>
  <si>
    <t>Fiscal Years:</t>
  </si>
  <si>
    <t>FY24 - FY25</t>
  </si>
  <si>
    <t>Agreement Year:</t>
  </si>
  <si>
    <t>Applicable year of the multi-year (e.g. 1 of 2 )</t>
  </si>
  <si>
    <t>PERSONNEL DETAIL</t>
  </si>
  <si>
    <t>Classification Title</t>
  </si>
  <si>
    <t>Classification/Title of each staff performing funded activities identified in the SOW (e.g. Project Director)</t>
  </si>
  <si>
    <t>Annual Salary</t>
  </si>
  <si>
    <t>Full-time annual salary for each classification listed in the Personnel column</t>
  </si>
  <si>
    <t>% FTE</t>
  </si>
  <si>
    <t>Total percentage of time to be allocated to All Children Thrive funded activities for each classification listed in the personnel column</t>
  </si>
  <si>
    <t>Budgeted Amount</t>
  </si>
  <si>
    <r>
      <rPr>
        <sz val="11"/>
        <color theme="1"/>
        <rFont val="Arial"/>
        <family val="2"/>
      </rPr>
      <t xml:space="preserve">Annual salary multiplied by full time equivalent percentage                                                                        </t>
    </r>
    <r>
      <rPr>
        <b/>
        <sz val="11"/>
        <color theme="1"/>
        <rFont val="Arial"/>
        <family val="2"/>
      </rPr>
      <t>(Do not enter anything because this is a protected cell)</t>
    </r>
  </si>
  <si>
    <t>Total Wages</t>
  </si>
  <si>
    <r>
      <rPr>
        <sz val="11"/>
        <color theme="1"/>
        <rFont val="Arial"/>
        <family val="2"/>
      </rPr>
      <t xml:space="preserve">Sum of the budgeted amount for each line item                                                                                       </t>
    </r>
    <r>
      <rPr>
        <b/>
        <sz val="11"/>
        <color theme="1"/>
        <rFont val="Arial"/>
        <family val="2"/>
      </rPr>
      <t>(Do not enter anything because this is a protected cell)</t>
    </r>
  </si>
  <si>
    <t>Avg. Fringe Benefit Rate</t>
  </si>
  <si>
    <t>Agency Benefit Rate</t>
  </si>
  <si>
    <t>Total Fringe Benefits</t>
  </si>
  <si>
    <r>
      <rPr>
        <sz val="11"/>
        <color theme="1"/>
        <rFont val="Arial"/>
        <family val="2"/>
      </rPr>
      <t xml:space="preserve">Avg. Fringe Benefit Rate multiplied by Total Wages                                                                            </t>
    </r>
    <r>
      <rPr>
        <b/>
        <sz val="11"/>
        <color theme="1"/>
        <rFont val="Arial"/>
        <family val="2"/>
      </rPr>
      <t>(Do not enter anything because this is a protected cell)</t>
    </r>
  </si>
  <si>
    <t>Total Personnel Expenses</t>
  </si>
  <si>
    <r>
      <rPr>
        <sz val="11"/>
        <color theme="1"/>
        <rFont val="Arial"/>
        <family val="2"/>
      </rPr>
      <t xml:space="preserve">Sum of Total Wages and Total Fringe Benefits                                                                          </t>
    </r>
    <r>
      <rPr>
        <b/>
        <sz val="11"/>
        <color theme="1"/>
        <rFont val="Arial"/>
        <family val="2"/>
      </rPr>
      <t xml:space="preserve"> (Do not enter anything because this is a protected cell)</t>
    </r>
  </si>
  <si>
    <t>OPERATING EXPENSES DETAIL</t>
  </si>
  <si>
    <t>Line Item</t>
  </si>
  <si>
    <t>Operating Expense line items e.g., travel, conference, zoom subscription, etc.</t>
  </si>
  <si>
    <t>Budgeted amount for each Operating Expenses itemized</t>
  </si>
  <si>
    <t>Description of Expense</t>
  </si>
  <si>
    <t>Purpose and a brief description justifying each Operating Expense Line Item</t>
  </si>
  <si>
    <t>EXPENSE DETAIL</t>
  </si>
  <si>
    <t>None allowed</t>
  </si>
  <si>
    <r>
      <rPr>
        <sz val="11"/>
        <color theme="1"/>
        <rFont val="Arial"/>
        <family val="2"/>
      </rPr>
      <t xml:space="preserve">Budgeted amount for each line item identified as a </t>
    </r>
    <r>
      <rPr>
        <b/>
        <u/>
        <sz val="11"/>
        <color theme="1"/>
        <rFont val="Arial"/>
        <family val="2"/>
      </rPr>
      <t>Expense</t>
    </r>
  </si>
  <si>
    <t>OTHER COSTS DETAIL</t>
  </si>
  <si>
    <r>
      <rPr>
        <sz val="11"/>
        <color theme="1"/>
        <rFont val="Arial"/>
        <family val="2"/>
      </rPr>
      <t xml:space="preserve">Other Costs line items e.g., stipends, non-consumable incentives, etc. </t>
    </r>
    <r>
      <rPr>
        <b/>
        <sz val="11"/>
        <color theme="1"/>
        <rFont val="Arial"/>
        <family val="2"/>
      </rPr>
      <t xml:space="preserve">all </t>
    </r>
    <r>
      <rPr>
        <sz val="11"/>
        <color theme="1"/>
        <rFont val="Arial"/>
        <family val="2"/>
      </rPr>
      <t>expenses are for participants</t>
    </r>
  </si>
  <si>
    <r>
      <rPr>
        <sz val="11"/>
        <color theme="1"/>
        <rFont val="Arial"/>
        <family val="2"/>
      </rPr>
      <t>Budgeted amount for each item identified as</t>
    </r>
    <r>
      <rPr>
        <b/>
        <sz val="11"/>
        <color theme="1"/>
        <rFont val="Arial"/>
        <family val="2"/>
      </rPr>
      <t xml:space="preserve">  </t>
    </r>
    <r>
      <rPr>
        <b/>
        <u/>
        <sz val="11"/>
        <color theme="1"/>
        <rFont val="Arial"/>
        <family val="2"/>
      </rPr>
      <t>Other Costs</t>
    </r>
  </si>
  <si>
    <t>Description</t>
  </si>
  <si>
    <t>Purpose and a brief description justifying each Other Costs Line Item</t>
  </si>
  <si>
    <t>INDIRECT COST DETAIL</t>
  </si>
  <si>
    <t>Indirect Rate</t>
  </si>
  <si>
    <t xml:space="preserve">Up To 15% of Total Personnel </t>
  </si>
  <si>
    <t>Total budget proposed [total personnel, total operating expenses, total other costs, and indirect].</t>
  </si>
  <si>
    <t>Program</t>
  </si>
  <si>
    <t>All Children Thrive - California (ACT)</t>
  </si>
  <si>
    <t>Applicant Name</t>
  </si>
  <si>
    <t>Subcontractor:</t>
  </si>
  <si>
    <t>Agreement Number</t>
  </si>
  <si>
    <t>Fiscal Year</t>
  </si>
  <si>
    <t>ESTIMATED PREP FUNDING</t>
  </si>
  <si>
    <t>Funding Sources</t>
  </si>
  <si>
    <t>Total  Funding</t>
  </si>
  <si>
    <t>Budget Entered</t>
  </si>
  <si>
    <r>
      <rPr>
        <b/>
        <sz val="11"/>
        <color rgb="FFFF0000"/>
        <rFont val="Arial"/>
        <family val="2"/>
      </rPr>
      <t>Over</t>
    </r>
    <r>
      <rPr>
        <b/>
        <sz val="11"/>
        <color theme="1"/>
        <rFont val="Arial"/>
        <family val="2"/>
      </rPr>
      <t>/Under Budget</t>
    </r>
  </si>
  <si>
    <t>PERSONNEL SUBTOTAL</t>
  </si>
  <si>
    <t>TOTAL WAGES</t>
  </si>
  <si>
    <t>AVERAGE FRINGE BENEFIT RATE (25%)</t>
  </si>
  <si>
    <t>TOTAL FRINGE BENEFITS</t>
  </si>
  <si>
    <t>TOTAL   PERSONNEL   EXPENSES</t>
  </si>
  <si>
    <t xml:space="preserve"> PERSONNEL DETAIL
Title / Classification </t>
  </si>
  <si>
    <t>% FTE
(00.00%)</t>
  </si>
  <si>
    <t>BUDGETED AMOUNT</t>
  </si>
  <si>
    <t>DESCRIPTION OF EXPENSE</t>
  </si>
  <si>
    <t>Program Manager</t>
  </si>
  <si>
    <t>Fringe Benefits @ 25%</t>
  </si>
  <si>
    <t xml:space="preserve">Employer’s contribution to support the costs of fringe benefits; based on percentage applied to total wages and salaries.  These include FICA, SUI/ETT, Health Insurance Contributions, Workers Compensation Insurance and other.   Calculated at 25%.  </t>
  </si>
  <si>
    <t>TOTAL  PERSONNEL EXPENSES</t>
  </si>
  <si>
    <t xml:space="preserve">OPERATING EXPENSES </t>
  </si>
  <si>
    <t>Travel</t>
  </si>
  <si>
    <t>Conference</t>
  </si>
  <si>
    <t>2-day conference registration for 1 staff member and 3 youth/adult community members: $350 x4 = $1400</t>
  </si>
  <si>
    <t>TOTAL  OPERATING EXPENSES</t>
  </si>
  <si>
    <t>EXPENSES</t>
  </si>
  <si>
    <t>TOTAL  EXPENSES</t>
  </si>
  <si>
    <t xml:space="preserve">OTHER COSTS </t>
  </si>
  <si>
    <t>Community Members' Stipends</t>
  </si>
  <si>
    <t>TOTAL OTHER COST EXPENSES</t>
  </si>
  <si>
    <t xml:space="preserve">INDIRECT COSTS </t>
  </si>
  <si>
    <t>Indirect rate @15% of total personnel for administrative support.</t>
  </si>
  <si>
    <t>GRAND TOTAL</t>
  </si>
  <si>
    <t>Travel Resources from CDPH:</t>
  </si>
  <si>
    <t>Travel Reimbursements - CalHR</t>
  </si>
  <si>
    <t>Human Resources Manual - CalHR</t>
  </si>
  <si>
    <r>
      <rPr>
        <b/>
        <sz val="11"/>
        <color rgb="FFFF0000"/>
        <rFont val="Arial"/>
        <family val="2"/>
      </rPr>
      <t>Over</t>
    </r>
    <r>
      <rPr>
        <b/>
        <sz val="11"/>
        <color theme="1"/>
        <rFont val="Arial"/>
        <family val="2"/>
      </rPr>
      <t>/Under Budget</t>
    </r>
  </si>
  <si>
    <t>Fringe Benefits @ ____%</t>
  </si>
  <si>
    <t>2 hours per week for eight months for Program Manager to participate in project activities which include: participate in ACT conference, and coordinate with youth and adult community members to attend the conference and support them for presentations if a presentation proposal is submitted.</t>
  </si>
  <si>
    <r>
      <t xml:space="preserve">Community members' stipends include: a stipend of $400 to offset the cost of volunteerism (3 youth/adult community members x $200 each = </t>
    </r>
    <r>
      <rPr>
        <b/>
        <sz val="11"/>
        <color theme="1"/>
        <rFont val="Arial"/>
        <family val="2"/>
      </rPr>
      <t>$1,200</t>
    </r>
    <r>
      <rPr>
        <sz val="11"/>
        <color theme="1"/>
        <rFont val="Arial"/>
        <family val="2"/>
      </rPr>
      <t xml:space="preserve">).  </t>
    </r>
  </si>
  <si>
    <r>
      <rPr>
        <b/>
        <sz val="11"/>
        <color theme="1"/>
        <rFont val="Arial"/>
        <family val="2"/>
      </rPr>
      <t>Local Travel to meet with project participants:</t>
    </r>
    <r>
      <rPr>
        <sz val="11"/>
        <color theme="1"/>
        <rFont val="Arial"/>
        <family val="2"/>
      </rPr>
      <t xml:space="preserve"> includes 1005 miles @ $.67 (mileage reimbursement rate) = </t>
    </r>
    <r>
      <rPr>
        <b/>
        <sz val="11"/>
        <color theme="1"/>
        <rFont val="Arial"/>
        <family val="2"/>
      </rPr>
      <t>$674.</t>
    </r>
    <r>
      <rPr>
        <sz val="11"/>
        <color theme="1"/>
        <rFont val="Arial"/>
        <family val="2"/>
      </rPr>
      <t xml:space="preserve">  </t>
    </r>
    <r>
      <rPr>
        <b/>
        <sz val="11"/>
        <color theme="1"/>
        <rFont val="Arial"/>
        <family val="2"/>
      </rPr>
      <t>Conference travel for one staff:</t>
    </r>
    <r>
      <rPr>
        <sz val="11"/>
        <color theme="1"/>
        <rFont val="Arial"/>
        <family val="2"/>
      </rPr>
      <t xml:space="preserve"> includes round trip flight to Sacramento ($325), lodging for 3 nights ($145 per diem x 3 nights = </t>
    </r>
    <r>
      <rPr>
        <b/>
        <sz val="11"/>
        <color theme="1"/>
        <rFont val="Arial"/>
        <family val="2"/>
      </rPr>
      <t>$435</t>
    </r>
    <r>
      <rPr>
        <sz val="11"/>
        <color theme="1"/>
        <rFont val="Arial"/>
        <family val="2"/>
      </rPr>
      <t xml:space="preserve">), travel meals (1 staff, two $17 lunches, three $26 dinners = </t>
    </r>
    <r>
      <rPr>
        <b/>
        <sz val="11"/>
        <color theme="1"/>
        <rFont val="Arial"/>
        <family val="2"/>
      </rPr>
      <t>$112</t>
    </r>
    <r>
      <rPr>
        <sz val="11"/>
        <color theme="1"/>
        <rFont val="Arial"/>
        <family val="2"/>
      </rPr>
      <t>).</t>
    </r>
  </si>
  <si>
    <t>February 1, 2025 - April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</si>
</sst>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14" x14ac:knownFonts="1">
    <font>
      <sz val="10"/>
      <color rgb="FF000000"/>
      <name val="Arial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rgb="FFFFFFFF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  <font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99"/>
        <bgColor rgb="FFFFFF99"/>
      </patternFill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DDD9C3"/>
        <bgColor rgb="FFDDD9C3"/>
      </patternFill>
    </fill>
  </fills>
  <borders count="16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top"/>
    </xf>
    <xf numFmtId="0" fontId="1" fillId="0" borderId="0" xfId="0" applyFont="1"/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vertical="top" wrapText="1"/>
    </xf>
    <xf numFmtId="0" fontId="2" fillId="0" borderId="8" xfId="0" applyFont="1" applyBorder="1" applyAlignment="1">
      <alignment vertical="top"/>
    </xf>
    <xf numFmtId="0" fontId="2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/>
    <xf numFmtId="0" fontId="2" fillId="0" borderId="8" xfId="0" applyFont="1" applyBorder="1"/>
    <xf numFmtId="0" fontId="7" fillId="4" borderId="8" xfId="0" applyFont="1" applyFill="1" applyBorder="1" applyAlignment="1">
      <alignment vertical="center"/>
    </xf>
    <xf numFmtId="164" fontId="1" fillId="5" borderId="8" xfId="0" applyNumberFormat="1" applyFont="1" applyFill="1" applyBorder="1" applyAlignment="1">
      <alignment horizontal="right"/>
    </xf>
    <xf numFmtId="0" fontId="1" fillId="5" borderId="8" xfId="0" applyFont="1" applyFill="1" applyBorder="1" applyAlignment="1">
      <alignment horizontal="left" wrapText="1"/>
    </xf>
    <xf numFmtId="165" fontId="1" fillId="0" borderId="8" xfId="0" applyNumberFormat="1" applyFont="1" applyBorder="1"/>
    <xf numFmtId="164" fontId="1" fillId="5" borderId="8" xfId="0" applyNumberFormat="1" applyFont="1" applyFill="1" applyBorder="1" applyAlignment="1">
      <alignment horizontal="right"/>
    </xf>
    <xf numFmtId="0" fontId="1" fillId="5" borderId="8" xfId="0" applyFont="1" applyFill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0" fontId="8" fillId="6" borderId="8" xfId="0" applyFont="1" applyFill="1" applyBorder="1" applyAlignment="1">
      <alignment horizontal="center" vertical="center" wrapText="1"/>
    </xf>
    <xf numFmtId="165" fontId="2" fillId="0" borderId="8" xfId="0" applyNumberFormat="1" applyFont="1" applyBorder="1"/>
    <xf numFmtId="0" fontId="1" fillId="5" borderId="8" xfId="0" applyFont="1" applyFill="1" applyBorder="1"/>
    <xf numFmtId="9" fontId="2" fillId="0" borderId="8" xfId="0" applyNumberFormat="1" applyFont="1" applyBorder="1" applyAlignment="1">
      <alignment horizontal="right"/>
    </xf>
    <xf numFmtId="165" fontId="1" fillId="7" borderId="8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right" vertical="center"/>
    </xf>
    <xf numFmtId="0" fontId="2" fillId="0" borderId="8" xfId="0" applyFont="1" applyBorder="1" applyAlignment="1">
      <alignment horizontal="left"/>
    </xf>
    <xf numFmtId="0" fontId="6" fillId="6" borderId="8" xfId="0" applyFont="1" applyFill="1" applyBorder="1"/>
    <xf numFmtId="0" fontId="2" fillId="6" borderId="8" xfId="0" applyFont="1" applyFill="1" applyBorder="1"/>
    <xf numFmtId="10" fontId="2" fillId="0" borderId="8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 wrapText="1"/>
    </xf>
    <xf numFmtId="39" fontId="2" fillId="0" borderId="8" xfId="0" applyNumberFormat="1" applyFont="1" applyBorder="1" applyAlignment="1">
      <alignment vertical="top" wrapText="1"/>
    </xf>
    <xf numFmtId="3" fontId="2" fillId="0" borderId="8" xfId="0" applyNumberFormat="1" applyFont="1" applyBorder="1" applyAlignment="1">
      <alignment horizontal="right"/>
    </xf>
    <xf numFmtId="10" fontId="2" fillId="0" borderId="8" xfId="0" applyNumberFormat="1" applyFont="1" applyBorder="1" applyAlignment="1">
      <alignment horizontal="center"/>
    </xf>
    <xf numFmtId="165" fontId="2" fillId="5" borderId="8" xfId="0" applyNumberFormat="1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left" vertical="center"/>
    </xf>
    <xf numFmtId="165" fontId="2" fillId="0" borderId="8" xfId="0" applyNumberFormat="1" applyFont="1" applyBorder="1" applyAlignment="1">
      <alignment horizontal="center"/>
    </xf>
    <xf numFmtId="0" fontId="2" fillId="5" borderId="8" xfId="0" applyFont="1" applyFill="1" applyBorder="1"/>
    <xf numFmtId="39" fontId="2" fillId="0" borderId="8" xfId="0" applyNumberFormat="1" applyFont="1" applyBorder="1" applyAlignment="1">
      <alignment vertical="top"/>
    </xf>
    <xf numFmtId="165" fontId="1" fillId="0" borderId="8" xfId="0" applyNumberFormat="1" applyFont="1" applyBorder="1" applyAlignment="1">
      <alignment horizontal="center"/>
    </xf>
    <xf numFmtId="39" fontId="2" fillId="0" borderId="8" xfId="0" applyNumberFormat="1" applyFont="1" applyBorder="1" applyAlignment="1">
      <alignment vertical="top" wrapText="1"/>
    </xf>
    <xf numFmtId="165" fontId="1" fillId="6" borderId="8" xfId="0" applyNumberFormat="1" applyFont="1" applyFill="1" applyBorder="1" applyAlignment="1">
      <alignment horizontal="center" wrapText="1"/>
    </xf>
    <xf numFmtId="0" fontId="2" fillId="5" borderId="8" xfId="0" applyFont="1" applyFill="1" applyBorder="1" applyAlignment="1">
      <alignment horizontal="left"/>
    </xf>
    <xf numFmtId="0" fontId="2" fillId="0" borderId="6" xfId="0" applyFont="1" applyBorder="1"/>
    <xf numFmtId="0" fontId="2" fillId="4" borderId="0" xfId="0" applyFont="1" applyFill="1" applyAlignment="1"/>
    <xf numFmtId="0" fontId="9" fillId="4" borderId="0" xfId="0" applyFont="1" applyFill="1" applyAlignment="1"/>
    <xf numFmtId="3" fontId="1" fillId="5" borderId="8" xfId="0" applyNumberFormat="1" applyFont="1" applyFill="1" applyBorder="1" applyAlignment="1">
      <alignment horizontal="right"/>
    </xf>
    <xf numFmtId="165" fontId="1" fillId="5" borderId="8" xfId="0" applyNumberFormat="1" applyFont="1" applyFill="1" applyBorder="1" applyAlignment="1">
      <alignment horizontal="right"/>
    </xf>
    <xf numFmtId="0" fontId="1" fillId="7" borderId="8" xfId="0" applyFont="1" applyFill="1" applyBorder="1" applyAlignment="1">
      <alignment horizontal="right"/>
    </xf>
    <xf numFmtId="39" fontId="2" fillId="0" borderId="8" xfId="0" applyNumberFormat="1" applyFont="1" applyBorder="1" applyAlignment="1">
      <alignment vertical="top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1" fillId="5" borderId="8" xfId="0" applyFont="1" applyFill="1" applyBorder="1" applyAlignment="1">
      <alignment horizontal="center"/>
    </xf>
    <xf numFmtId="164" fontId="2" fillId="0" borderId="8" xfId="1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1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left" wrapText="1"/>
    </xf>
    <xf numFmtId="0" fontId="5" fillId="0" borderId="7" xfId="0" applyFont="1" applyBorder="1" applyAlignment="1">
      <alignment horizontal="center"/>
    </xf>
    <xf numFmtId="0" fontId="3" fillId="0" borderId="7" xfId="0" applyFont="1" applyBorder="1"/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 wrapText="1"/>
    </xf>
    <xf numFmtId="0" fontId="1" fillId="7" borderId="4" xfId="0" applyFont="1" applyFill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2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1" fillId="0" borderId="4" xfId="0" applyFont="1" applyBorder="1"/>
    <xf numFmtId="0" fontId="1" fillId="3" borderId="4" xfId="0" applyFont="1" applyFill="1" applyBorder="1"/>
    <xf numFmtId="0" fontId="7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right"/>
    </xf>
    <xf numFmtId="0" fontId="8" fillId="6" borderId="4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wrapText="1"/>
    </xf>
    <xf numFmtId="0" fontId="3" fillId="0" borderId="12" xfId="0" applyFont="1" applyBorder="1"/>
    <xf numFmtId="0" fontId="1" fillId="6" borderId="9" xfId="0" applyFont="1" applyFill="1" applyBorder="1" applyAlignment="1">
      <alignment horizontal="center" vertical="top" wrapText="1"/>
    </xf>
    <xf numFmtId="165" fontId="1" fillId="6" borderId="9" xfId="0" applyNumberFormat="1" applyFont="1" applyFill="1" applyBorder="1" applyAlignment="1">
      <alignment horizontal="center" wrapText="1"/>
    </xf>
    <xf numFmtId="0" fontId="1" fillId="6" borderId="9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 wrapText="1"/>
    </xf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8" fillId="6" borderId="4" xfId="0" applyFont="1" applyFill="1" applyBorder="1" applyAlignment="1">
      <alignment horizontal="right" vertical="center" wrapText="1"/>
    </xf>
    <xf numFmtId="0" fontId="8" fillId="6" borderId="10" xfId="0" applyFont="1" applyFill="1" applyBorder="1" applyAlignment="1">
      <alignment horizontal="center" vertical="center" wrapText="1"/>
    </xf>
    <xf numFmtId="165" fontId="1" fillId="6" borderId="9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/>
    <xf numFmtId="0" fontId="2" fillId="4" borderId="4" xfId="0" applyFont="1" applyFill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hrmanual.calhr.ca.gov/Home/ManualItem/1/2203" TargetMode="External"/><Relationship Id="rId1" Type="http://schemas.openxmlformats.org/officeDocument/2006/relationships/hyperlink" Target="https://www.calhr.ca.gov/employees/pages/travel-reimbursements.asp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hrmanual.calhr.ca.gov/Home/ManualItem/1/2203" TargetMode="External"/><Relationship Id="rId1" Type="http://schemas.openxmlformats.org/officeDocument/2006/relationships/hyperlink" Target="https://www.calhr.ca.gov/employees/pages/travel-reimbursement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</sheetPr>
  <dimension ref="A1:Z1000"/>
  <sheetViews>
    <sheetView showGridLines="0" workbookViewId="0">
      <selection sqref="A1:H1"/>
    </sheetView>
  </sheetViews>
  <sheetFormatPr defaultColWidth="12.6640625" defaultRowHeight="15" customHeight="1" x14ac:dyDescent="0.25"/>
  <cols>
    <col min="1" max="1" width="42.44140625" customWidth="1"/>
    <col min="2" max="2" width="13.77734375" customWidth="1"/>
    <col min="3" max="7" width="9.21875" customWidth="1"/>
    <col min="8" max="8" width="89.44140625" customWidth="1"/>
    <col min="9" max="26" width="8.6640625" customWidth="1"/>
  </cols>
  <sheetData>
    <row r="1" spans="1:26" ht="13.5" customHeight="1" x14ac:dyDescent="0.25">
      <c r="A1" s="60"/>
      <c r="B1" s="61"/>
      <c r="C1" s="61"/>
      <c r="D1" s="61"/>
      <c r="E1" s="61"/>
      <c r="F1" s="61"/>
      <c r="G1" s="61"/>
      <c r="H1" s="6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62" t="s">
        <v>0</v>
      </c>
      <c r="B3" s="63"/>
      <c r="C3" s="63"/>
      <c r="D3" s="63"/>
      <c r="E3" s="63"/>
      <c r="F3" s="63"/>
      <c r="G3" s="63"/>
      <c r="H3" s="6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25">
      <c r="A4" s="65" t="s">
        <v>1</v>
      </c>
      <c r="B4" s="61"/>
      <c r="C4" s="61"/>
      <c r="D4" s="61"/>
      <c r="E4" s="61"/>
      <c r="F4" s="61"/>
      <c r="G4" s="61"/>
      <c r="H4" s="6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9.25" customHeight="1" x14ac:dyDescent="0.25">
      <c r="A6" s="2" t="s">
        <v>2</v>
      </c>
      <c r="B6" s="66" t="s">
        <v>3</v>
      </c>
      <c r="C6" s="61"/>
      <c r="D6" s="61"/>
      <c r="E6" s="61"/>
      <c r="F6" s="61"/>
      <c r="G6" s="61"/>
      <c r="H6" s="6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8.5" customHeight="1" x14ac:dyDescent="0.25">
      <c r="A7" s="2" t="s">
        <v>4</v>
      </c>
      <c r="B7" s="66" t="s">
        <v>5</v>
      </c>
      <c r="C7" s="61"/>
      <c r="D7" s="61"/>
      <c r="E7" s="61"/>
      <c r="F7" s="61"/>
      <c r="G7" s="61"/>
      <c r="H7" s="6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5">
      <c r="A9" s="62" t="s">
        <v>6</v>
      </c>
      <c r="B9" s="63"/>
      <c r="C9" s="63"/>
      <c r="D9" s="63"/>
      <c r="E9" s="63"/>
      <c r="F9" s="63"/>
      <c r="G9" s="63"/>
      <c r="H9" s="6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5" customHeight="1" x14ac:dyDescent="0.25">
      <c r="A10" s="3"/>
      <c r="B10" s="4"/>
      <c r="C10" s="4"/>
      <c r="D10" s="4"/>
      <c r="E10" s="4"/>
      <c r="F10" s="4"/>
      <c r="G10" s="4"/>
      <c r="H10" s="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5" customHeight="1" x14ac:dyDescent="0.25">
      <c r="A11" s="3" t="s">
        <v>7</v>
      </c>
      <c r="B11" s="67" t="s">
        <v>8</v>
      </c>
      <c r="C11" s="61"/>
      <c r="D11" s="61"/>
      <c r="E11" s="61"/>
      <c r="F11" s="61"/>
      <c r="G11" s="61"/>
      <c r="H11" s="6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5" customHeight="1" x14ac:dyDescent="0.25">
      <c r="A12" s="3"/>
      <c r="B12" s="4"/>
      <c r="C12" s="4"/>
      <c r="D12" s="4"/>
      <c r="E12" s="4"/>
      <c r="F12" s="4"/>
      <c r="G12" s="4"/>
      <c r="H12" s="4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5">
      <c r="A13" s="5" t="s">
        <v>9</v>
      </c>
      <c r="B13" s="68" t="s">
        <v>10</v>
      </c>
      <c r="C13" s="61"/>
      <c r="D13" s="61"/>
      <c r="E13" s="61"/>
      <c r="F13" s="61"/>
      <c r="G13" s="61"/>
      <c r="H13" s="6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9.5" customHeight="1" x14ac:dyDescent="0.25">
      <c r="A14" s="5" t="s">
        <v>11</v>
      </c>
      <c r="B14" s="68" t="s">
        <v>12</v>
      </c>
      <c r="C14" s="61"/>
      <c r="D14" s="61"/>
      <c r="E14" s="61"/>
      <c r="F14" s="61"/>
      <c r="G14" s="61"/>
      <c r="H14" s="6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5" t="s">
        <v>13</v>
      </c>
      <c r="B15" s="68" t="s">
        <v>14</v>
      </c>
      <c r="C15" s="61"/>
      <c r="D15" s="61"/>
      <c r="E15" s="61"/>
      <c r="F15" s="61"/>
      <c r="G15" s="61"/>
      <c r="H15" s="6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5" customHeight="1" x14ac:dyDescent="0.25">
      <c r="A17" s="62" t="s">
        <v>15</v>
      </c>
      <c r="B17" s="63"/>
      <c r="C17" s="63"/>
      <c r="D17" s="63"/>
      <c r="E17" s="63"/>
      <c r="F17" s="63"/>
      <c r="G17" s="63"/>
      <c r="H17" s="6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5" customHeight="1" x14ac:dyDescent="0.25">
      <c r="A18" s="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0" customHeight="1" x14ac:dyDescent="0.25">
      <c r="A20" s="7" t="s">
        <v>16</v>
      </c>
      <c r="B20" s="69" t="s">
        <v>17</v>
      </c>
      <c r="C20" s="70"/>
      <c r="D20" s="70"/>
      <c r="E20" s="70"/>
      <c r="F20" s="70"/>
      <c r="G20" s="70"/>
      <c r="H20" s="7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customHeight="1" x14ac:dyDescent="0.25">
      <c r="A21" s="8" t="s">
        <v>18</v>
      </c>
      <c r="B21" s="72" t="s">
        <v>19</v>
      </c>
      <c r="C21" s="70"/>
      <c r="D21" s="70"/>
      <c r="E21" s="70"/>
      <c r="F21" s="70"/>
      <c r="G21" s="70"/>
      <c r="H21" s="7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4.5" customHeight="1" x14ac:dyDescent="0.25">
      <c r="A22" s="8" t="s">
        <v>20</v>
      </c>
      <c r="B22" s="73"/>
      <c r="C22" s="70"/>
      <c r="D22" s="70"/>
      <c r="E22" s="70"/>
      <c r="F22" s="70"/>
      <c r="G22" s="70"/>
      <c r="H22" s="7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4.5" customHeight="1" x14ac:dyDescent="0.25">
      <c r="A23" s="8" t="s">
        <v>21</v>
      </c>
      <c r="B23" s="74" t="s">
        <v>22</v>
      </c>
      <c r="C23" s="70"/>
      <c r="D23" s="70"/>
      <c r="E23" s="70"/>
      <c r="F23" s="70"/>
      <c r="G23" s="70"/>
      <c r="H23" s="7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4.5" customHeight="1" x14ac:dyDescent="0.25">
      <c r="A24" s="8" t="s">
        <v>23</v>
      </c>
      <c r="B24" s="73" t="s">
        <v>24</v>
      </c>
      <c r="C24" s="70"/>
      <c r="D24" s="70"/>
      <c r="E24" s="70"/>
      <c r="F24" s="70"/>
      <c r="G24" s="70"/>
      <c r="H24" s="7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4.5" hidden="1" customHeight="1" x14ac:dyDescent="0.25">
      <c r="A25" s="8" t="s">
        <v>25</v>
      </c>
      <c r="B25" s="73" t="s">
        <v>26</v>
      </c>
      <c r="C25" s="70"/>
      <c r="D25" s="70"/>
      <c r="E25" s="70"/>
      <c r="F25" s="70"/>
      <c r="G25" s="70"/>
      <c r="H25" s="7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4.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0" customHeight="1" x14ac:dyDescent="0.25">
      <c r="A27" s="75"/>
      <c r="B27" s="76"/>
      <c r="C27" s="76"/>
      <c r="D27" s="76"/>
      <c r="E27" s="76"/>
      <c r="F27" s="76"/>
      <c r="G27" s="76"/>
      <c r="H27" s="7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 x14ac:dyDescent="0.25">
      <c r="A28" s="10" t="s">
        <v>27</v>
      </c>
      <c r="B28" s="69" t="s">
        <v>17</v>
      </c>
      <c r="C28" s="70"/>
      <c r="D28" s="70"/>
      <c r="E28" s="70"/>
      <c r="F28" s="70"/>
      <c r="G28" s="70"/>
      <c r="H28" s="7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34.5" customHeight="1" x14ac:dyDescent="0.25">
      <c r="A29" s="11" t="s">
        <v>28</v>
      </c>
      <c r="B29" s="77" t="s">
        <v>29</v>
      </c>
      <c r="C29" s="70"/>
      <c r="D29" s="70"/>
      <c r="E29" s="70"/>
      <c r="F29" s="70"/>
      <c r="G29" s="70"/>
      <c r="H29" s="7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 x14ac:dyDescent="0.25">
      <c r="A30" s="11" t="s">
        <v>30</v>
      </c>
      <c r="B30" s="77" t="s">
        <v>31</v>
      </c>
      <c r="C30" s="70"/>
      <c r="D30" s="70"/>
      <c r="E30" s="70"/>
      <c r="F30" s="70"/>
      <c r="G30" s="70"/>
      <c r="H30" s="7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4.5" customHeight="1" x14ac:dyDescent="0.25">
      <c r="A31" s="11" t="s">
        <v>32</v>
      </c>
      <c r="B31" s="77" t="s">
        <v>33</v>
      </c>
      <c r="C31" s="70"/>
      <c r="D31" s="70"/>
      <c r="E31" s="70"/>
      <c r="F31" s="70"/>
      <c r="G31" s="70"/>
      <c r="H31" s="7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4.5" customHeight="1" x14ac:dyDescent="0.25">
      <c r="A32" s="11" t="s">
        <v>34</v>
      </c>
      <c r="B32" s="77" t="s">
        <v>35</v>
      </c>
      <c r="C32" s="70"/>
      <c r="D32" s="70"/>
      <c r="E32" s="70"/>
      <c r="F32" s="70"/>
      <c r="G32" s="70"/>
      <c r="H32" s="7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4.5" customHeight="1" x14ac:dyDescent="0.25">
      <c r="A33" s="11" t="s">
        <v>36</v>
      </c>
      <c r="B33" s="77" t="s">
        <v>37</v>
      </c>
      <c r="C33" s="70"/>
      <c r="D33" s="70"/>
      <c r="E33" s="70"/>
      <c r="F33" s="70"/>
      <c r="G33" s="70"/>
      <c r="H33" s="7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4.5" customHeight="1" x14ac:dyDescent="0.25">
      <c r="A34" s="11" t="s">
        <v>38</v>
      </c>
      <c r="B34" s="77" t="s">
        <v>39</v>
      </c>
      <c r="C34" s="70"/>
      <c r="D34" s="70"/>
      <c r="E34" s="70"/>
      <c r="F34" s="70"/>
      <c r="G34" s="70"/>
      <c r="H34" s="7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4.5" customHeight="1" x14ac:dyDescent="0.25">
      <c r="A35" s="11" t="s">
        <v>40</v>
      </c>
      <c r="B35" s="77" t="s">
        <v>41</v>
      </c>
      <c r="C35" s="70"/>
      <c r="D35" s="70"/>
      <c r="E35" s="70"/>
      <c r="F35" s="70"/>
      <c r="G35" s="70"/>
      <c r="H35" s="7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4.5" customHeight="1" x14ac:dyDescent="0.25">
      <c r="A36" s="11" t="s">
        <v>42</v>
      </c>
      <c r="B36" s="77" t="s">
        <v>43</v>
      </c>
      <c r="C36" s="70"/>
      <c r="D36" s="70"/>
      <c r="E36" s="70"/>
      <c r="F36" s="70"/>
      <c r="G36" s="70"/>
      <c r="H36" s="7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0" customHeight="1" x14ac:dyDescent="0.25">
      <c r="A37" s="1"/>
      <c r="B37" s="4"/>
      <c r="C37" s="4"/>
      <c r="D37" s="4"/>
      <c r="E37" s="4"/>
      <c r="F37" s="4"/>
      <c r="G37" s="4"/>
      <c r="H37" s="4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0" customHeight="1" x14ac:dyDescent="0.25">
      <c r="A38" s="7" t="s">
        <v>44</v>
      </c>
      <c r="B38" s="69" t="s">
        <v>17</v>
      </c>
      <c r="C38" s="70"/>
      <c r="D38" s="70"/>
      <c r="E38" s="70"/>
      <c r="F38" s="70"/>
      <c r="G38" s="70"/>
      <c r="H38" s="7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4.5" customHeight="1" x14ac:dyDescent="0.25">
      <c r="A39" s="11" t="s">
        <v>45</v>
      </c>
      <c r="B39" s="78" t="s">
        <v>46</v>
      </c>
      <c r="C39" s="70"/>
      <c r="D39" s="70"/>
      <c r="E39" s="70"/>
      <c r="F39" s="70"/>
      <c r="G39" s="70"/>
      <c r="H39" s="7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4.5" customHeight="1" x14ac:dyDescent="0.25">
      <c r="A40" s="11" t="s">
        <v>34</v>
      </c>
      <c r="B40" s="78" t="s">
        <v>47</v>
      </c>
      <c r="C40" s="70"/>
      <c r="D40" s="70"/>
      <c r="E40" s="70"/>
      <c r="F40" s="70"/>
      <c r="G40" s="70"/>
      <c r="H40" s="7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34.5" customHeight="1" x14ac:dyDescent="0.25">
      <c r="A41" s="11" t="s">
        <v>48</v>
      </c>
      <c r="B41" s="78" t="s">
        <v>49</v>
      </c>
      <c r="C41" s="70"/>
      <c r="D41" s="70"/>
      <c r="E41" s="70"/>
      <c r="F41" s="70"/>
      <c r="G41" s="70"/>
      <c r="H41" s="7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x14ac:dyDescent="0.25">
      <c r="A42" s="12"/>
      <c r="B42" s="13"/>
      <c r="C42" s="13"/>
      <c r="D42" s="13"/>
      <c r="E42" s="13"/>
      <c r="F42" s="13"/>
      <c r="G42" s="13"/>
      <c r="H42" s="13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x14ac:dyDescent="0.25">
      <c r="A43" s="7" t="s">
        <v>50</v>
      </c>
      <c r="B43" s="69" t="s">
        <v>17</v>
      </c>
      <c r="C43" s="70"/>
      <c r="D43" s="70"/>
      <c r="E43" s="70"/>
      <c r="F43" s="70"/>
      <c r="G43" s="70"/>
      <c r="H43" s="7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7" customHeight="1" x14ac:dyDescent="0.25">
      <c r="A44" s="14" t="s">
        <v>45</v>
      </c>
      <c r="B44" s="79" t="s">
        <v>51</v>
      </c>
      <c r="C44" s="70"/>
      <c r="D44" s="70"/>
      <c r="E44" s="70"/>
      <c r="F44" s="70"/>
      <c r="G44" s="70"/>
      <c r="H44" s="71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34.5" customHeight="1" x14ac:dyDescent="0.25">
      <c r="A45" s="11" t="s">
        <v>34</v>
      </c>
      <c r="B45" s="77" t="s">
        <v>52</v>
      </c>
      <c r="C45" s="70"/>
      <c r="D45" s="70"/>
      <c r="E45" s="70"/>
      <c r="F45" s="70"/>
      <c r="G45" s="70"/>
      <c r="H45" s="71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30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3" customHeight="1" x14ac:dyDescent="0.25">
      <c r="A47" s="16" t="s">
        <v>53</v>
      </c>
      <c r="B47" s="69" t="s">
        <v>17</v>
      </c>
      <c r="C47" s="70"/>
      <c r="D47" s="70"/>
      <c r="E47" s="70"/>
      <c r="F47" s="70"/>
      <c r="G47" s="70"/>
      <c r="H47" s="7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34.5" customHeight="1" x14ac:dyDescent="0.25">
      <c r="A48" s="11" t="s">
        <v>45</v>
      </c>
      <c r="B48" s="77" t="s">
        <v>54</v>
      </c>
      <c r="C48" s="70"/>
      <c r="D48" s="70"/>
      <c r="E48" s="70"/>
      <c r="F48" s="70"/>
      <c r="G48" s="70"/>
      <c r="H48" s="7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4.5" customHeight="1" x14ac:dyDescent="0.25">
      <c r="A49" s="11" t="s">
        <v>34</v>
      </c>
      <c r="B49" s="77" t="s">
        <v>55</v>
      </c>
      <c r="C49" s="70"/>
      <c r="D49" s="70"/>
      <c r="E49" s="70"/>
      <c r="F49" s="70"/>
      <c r="G49" s="70"/>
      <c r="H49" s="7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34.5" customHeight="1" x14ac:dyDescent="0.25">
      <c r="A50" s="11" t="s">
        <v>56</v>
      </c>
      <c r="B50" s="77" t="s">
        <v>57</v>
      </c>
      <c r="C50" s="70"/>
      <c r="D50" s="70"/>
      <c r="E50" s="70"/>
      <c r="F50" s="70"/>
      <c r="G50" s="70"/>
      <c r="H50" s="7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30" customHeight="1" x14ac:dyDescent="0.25">
      <c r="A51" s="13"/>
      <c r="B51" s="13"/>
      <c r="C51" s="13"/>
      <c r="D51" s="13"/>
      <c r="E51" s="13"/>
      <c r="F51" s="13"/>
      <c r="G51" s="13"/>
      <c r="H51" s="13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30" customHeight="1" x14ac:dyDescent="0.25">
      <c r="A52" s="10" t="s">
        <v>58</v>
      </c>
      <c r="B52" s="69" t="s">
        <v>17</v>
      </c>
      <c r="C52" s="70"/>
      <c r="D52" s="70"/>
      <c r="E52" s="70"/>
      <c r="F52" s="70"/>
      <c r="G52" s="70"/>
      <c r="H52" s="7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34.5" customHeight="1" x14ac:dyDescent="0.25">
      <c r="A53" s="11" t="s">
        <v>59</v>
      </c>
      <c r="B53" s="77" t="s">
        <v>60</v>
      </c>
      <c r="C53" s="70"/>
      <c r="D53" s="70"/>
      <c r="E53" s="70"/>
      <c r="F53" s="70"/>
      <c r="G53" s="70"/>
      <c r="H53" s="7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4.5" customHeight="1" x14ac:dyDescent="0.25">
      <c r="A54" s="11" t="s">
        <v>34</v>
      </c>
      <c r="B54" s="74" t="s">
        <v>61</v>
      </c>
      <c r="C54" s="70"/>
      <c r="D54" s="70"/>
      <c r="E54" s="70"/>
      <c r="F54" s="70"/>
      <c r="G54" s="70"/>
      <c r="H54" s="7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1">
    <mergeCell ref="B50:H50"/>
    <mergeCell ref="B52:H52"/>
    <mergeCell ref="B53:H53"/>
    <mergeCell ref="B54:H54"/>
    <mergeCell ref="B39:H39"/>
    <mergeCell ref="B40:H40"/>
    <mergeCell ref="B41:H41"/>
    <mergeCell ref="B43:H43"/>
    <mergeCell ref="B44:H44"/>
    <mergeCell ref="B45:H45"/>
    <mergeCell ref="B47:H47"/>
    <mergeCell ref="B35:H35"/>
    <mergeCell ref="B36:H36"/>
    <mergeCell ref="B38:H38"/>
    <mergeCell ref="B48:H48"/>
    <mergeCell ref="B49:H49"/>
    <mergeCell ref="B30:H30"/>
    <mergeCell ref="B31:H31"/>
    <mergeCell ref="B32:H32"/>
    <mergeCell ref="B33:H33"/>
    <mergeCell ref="B34:H34"/>
    <mergeCell ref="B24:H24"/>
    <mergeCell ref="B25:H25"/>
    <mergeCell ref="A27:H27"/>
    <mergeCell ref="B28:H28"/>
    <mergeCell ref="B29:H29"/>
    <mergeCell ref="A17:H17"/>
    <mergeCell ref="B20:H20"/>
    <mergeCell ref="B21:H21"/>
    <mergeCell ref="B22:H22"/>
    <mergeCell ref="B23:H23"/>
    <mergeCell ref="A9:H9"/>
    <mergeCell ref="B11:H11"/>
    <mergeCell ref="B13:H13"/>
    <mergeCell ref="B14:H14"/>
    <mergeCell ref="B15:H15"/>
    <mergeCell ref="A1:H1"/>
    <mergeCell ref="A3:H3"/>
    <mergeCell ref="A4:H4"/>
    <mergeCell ref="B6:H6"/>
    <mergeCell ref="B7:H7"/>
  </mergeCells>
  <pageMargins left="0.75" right="0.75" top="1" bottom="1" header="0" footer="0"/>
  <pageSetup orientation="portrait"/>
  <headerFooter>
    <oddHeader>&amp;LCalifornia Personal Responsibility Education Program&amp;C&amp;A &amp;RAttachment 5  RFA#PREP 2018</oddHeader>
    <oddFooter>&amp;L &amp;C&amp;P of</oddFooter>
  </headerFooter>
  <rowBreaks count="1" manualBreakCount="1">
    <brk id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34" workbookViewId="0">
      <selection activeCell="H15" sqref="H15"/>
    </sheetView>
  </sheetViews>
  <sheetFormatPr defaultColWidth="12.6640625" defaultRowHeight="15" customHeight="1" x14ac:dyDescent="0.25"/>
  <cols>
    <col min="1" max="1" width="10.21875" customWidth="1"/>
    <col min="2" max="2" width="30.44140625" customWidth="1"/>
    <col min="3" max="3" width="10.6640625" customWidth="1"/>
    <col min="4" max="4" width="3.21875" hidden="1" customWidth="1"/>
    <col min="5" max="5" width="13.44140625" customWidth="1"/>
    <col min="6" max="6" width="9.6640625" customWidth="1"/>
    <col min="7" max="7" width="15.77734375" customWidth="1"/>
    <col min="8" max="8" width="103.44140625" customWidth="1"/>
    <col min="9" max="9" width="12" hidden="1" customWidth="1"/>
    <col min="10" max="10" width="16" hidden="1" customWidth="1"/>
    <col min="11" max="26" width="8.6640625" customWidth="1"/>
  </cols>
  <sheetData>
    <row r="1" spans="1:26" ht="19.5" customHeight="1" x14ac:dyDescent="0.25">
      <c r="A1" s="86" t="s">
        <v>62</v>
      </c>
      <c r="B1" s="70"/>
      <c r="C1" s="71"/>
      <c r="D1" s="87" t="s">
        <v>63</v>
      </c>
      <c r="E1" s="70"/>
      <c r="F1" s="70"/>
      <c r="G1" s="70"/>
      <c r="H1" s="70"/>
      <c r="I1" s="71"/>
      <c r="J1" s="17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9.5" customHeight="1" x14ac:dyDescent="0.25">
      <c r="A2" s="83" t="s">
        <v>64</v>
      </c>
      <c r="B2" s="70"/>
      <c r="C2" s="71"/>
      <c r="D2" s="82"/>
      <c r="E2" s="70"/>
      <c r="F2" s="70"/>
      <c r="G2" s="70"/>
      <c r="H2" s="70"/>
      <c r="I2" s="71"/>
      <c r="J2" s="17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9.5" customHeight="1" x14ac:dyDescent="0.25">
      <c r="A3" s="83" t="s">
        <v>65</v>
      </c>
      <c r="B3" s="70"/>
      <c r="C3" s="71"/>
      <c r="D3" s="88"/>
      <c r="E3" s="70"/>
      <c r="F3" s="70"/>
      <c r="G3" s="70"/>
      <c r="H3" s="70"/>
      <c r="I3" s="71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9.5" customHeight="1" x14ac:dyDescent="0.25">
      <c r="A4" s="83" t="s">
        <v>66</v>
      </c>
      <c r="B4" s="70"/>
      <c r="C4" s="71"/>
      <c r="D4" s="82"/>
      <c r="E4" s="70"/>
      <c r="F4" s="70"/>
      <c r="G4" s="71"/>
      <c r="H4" s="18"/>
      <c r="I4" s="18"/>
      <c r="J4" s="1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9.5" customHeight="1" x14ac:dyDescent="0.25">
      <c r="A5" s="83" t="s">
        <v>67</v>
      </c>
      <c r="B5" s="70"/>
      <c r="C5" s="71"/>
      <c r="D5" s="84" t="s">
        <v>107</v>
      </c>
      <c r="E5" s="70"/>
      <c r="F5" s="70"/>
      <c r="G5" s="71"/>
      <c r="H5" s="18"/>
      <c r="I5" s="18"/>
      <c r="J5" s="17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9.5" customHeight="1" x14ac:dyDescent="0.25">
      <c r="A6" s="83"/>
      <c r="B6" s="70"/>
      <c r="C6" s="71"/>
      <c r="D6" s="18"/>
      <c r="E6" s="85"/>
      <c r="F6" s="70"/>
      <c r="G6" s="70"/>
      <c r="H6" s="71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9.5" customHeight="1" x14ac:dyDescent="0.25">
      <c r="A7" s="83"/>
      <c r="B7" s="70"/>
      <c r="C7" s="71"/>
      <c r="D7" s="89" t="s">
        <v>68</v>
      </c>
      <c r="E7" s="70"/>
      <c r="F7" s="70"/>
      <c r="G7" s="70"/>
      <c r="H7" s="70"/>
      <c r="I7" s="71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9.5" customHeight="1" x14ac:dyDescent="0.25">
      <c r="A8" s="83"/>
      <c r="B8" s="70"/>
      <c r="C8" s="71"/>
      <c r="D8" s="19"/>
      <c r="E8" s="90"/>
      <c r="F8" s="70"/>
      <c r="G8" s="70"/>
      <c r="H8" s="71"/>
      <c r="I8" s="1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9.5" customHeight="1" x14ac:dyDescent="0.25">
      <c r="A9" s="83"/>
      <c r="B9" s="70"/>
      <c r="C9" s="71"/>
      <c r="D9" s="91" t="s">
        <v>69</v>
      </c>
      <c r="E9" s="70"/>
      <c r="F9" s="70"/>
      <c r="G9" s="70"/>
      <c r="H9" s="70"/>
      <c r="I9" s="71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33.75" customHeight="1" x14ac:dyDescent="0.25">
      <c r="A10" s="83"/>
      <c r="B10" s="70"/>
      <c r="C10" s="71"/>
      <c r="D10" s="92" t="s">
        <v>70</v>
      </c>
      <c r="E10" s="70"/>
      <c r="F10" s="71"/>
      <c r="G10" s="20">
        <v>7500</v>
      </c>
      <c r="H10" s="21"/>
      <c r="I10" s="22" t="e">
        <f>#REF!</f>
        <v>#REF!</v>
      </c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9.5" customHeight="1" x14ac:dyDescent="0.25">
      <c r="A11" s="83"/>
      <c r="B11" s="70"/>
      <c r="C11" s="71"/>
      <c r="D11" s="92" t="s">
        <v>71</v>
      </c>
      <c r="E11" s="70"/>
      <c r="F11" s="71"/>
      <c r="G11" s="23">
        <f>G43</f>
        <v>7500.166666666667</v>
      </c>
      <c r="H11" s="24"/>
      <c r="I11" s="25" t="e">
        <f>I10</f>
        <v>#REF!</v>
      </c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9.5" customHeight="1" x14ac:dyDescent="0.25">
      <c r="A12" s="83"/>
      <c r="B12" s="70"/>
      <c r="C12" s="71"/>
      <c r="D12" s="92" t="s">
        <v>72</v>
      </c>
      <c r="E12" s="70"/>
      <c r="F12" s="71"/>
      <c r="G12" s="23">
        <f>G10-G11</f>
        <v>-0.16666666666696983</v>
      </c>
      <c r="H12" s="24"/>
      <c r="I12" s="25">
        <v>0</v>
      </c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9.5" customHeight="1" x14ac:dyDescent="0.25">
      <c r="A13" s="83"/>
      <c r="B13" s="70"/>
      <c r="C13" s="70"/>
      <c r="D13" s="70"/>
      <c r="E13" s="70"/>
      <c r="F13" s="70"/>
      <c r="G13" s="71"/>
      <c r="H13" s="18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9.5" customHeight="1" x14ac:dyDescent="0.25">
      <c r="A14" s="93" t="s">
        <v>73</v>
      </c>
      <c r="B14" s="70"/>
      <c r="C14" s="70"/>
      <c r="D14" s="70"/>
      <c r="E14" s="70"/>
      <c r="F14" s="71"/>
      <c r="G14" s="26"/>
      <c r="H14" s="18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9.5" customHeight="1" x14ac:dyDescent="0.25">
      <c r="A15" s="85" t="s">
        <v>74</v>
      </c>
      <c r="B15" s="70"/>
      <c r="C15" s="70"/>
      <c r="D15" s="70"/>
      <c r="E15" s="70"/>
      <c r="F15" s="71"/>
      <c r="G15" s="27">
        <f>G22</f>
        <v>2333.3333333333335</v>
      </c>
      <c r="H15" s="28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9.5" customHeight="1" x14ac:dyDescent="0.25">
      <c r="A16" s="73" t="s">
        <v>75</v>
      </c>
      <c r="B16" s="70"/>
      <c r="C16" s="70"/>
      <c r="D16" s="70"/>
      <c r="E16" s="70"/>
      <c r="F16" s="71"/>
      <c r="G16" s="29">
        <v>0.25</v>
      </c>
      <c r="H16" s="18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9.5" customHeight="1" x14ac:dyDescent="0.25">
      <c r="A17" s="85" t="s">
        <v>76</v>
      </c>
      <c r="B17" s="70"/>
      <c r="C17" s="70"/>
      <c r="D17" s="70"/>
      <c r="E17" s="70"/>
      <c r="F17" s="71"/>
      <c r="G17" s="27">
        <f t="shared" ref="G17:G18" si="0">G23</f>
        <v>583.33333333333337</v>
      </c>
      <c r="H17" s="18"/>
      <c r="I17" s="17"/>
      <c r="J17" s="17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9.5" customHeight="1" x14ac:dyDescent="0.25">
      <c r="A18" s="80" t="s">
        <v>77</v>
      </c>
      <c r="B18" s="70"/>
      <c r="C18" s="70"/>
      <c r="D18" s="70"/>
      <c r="E18" s="70"/>
      <c r="F18" s="71"/>
      <c r="G18" s="30">
        <f t="shared" si="0"/>
        <v>2916.666666666667</v>
      </c>
      <c r="H18" s="18"/>
      <c r="I18" s="17"/>
      <c r="J18" s="17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9.5" customHeight="1" x14ac:dyDescent="0.25">
      <c r="A19" s="31"/>
      <c r="B19" s="32"/>
      <c r="C19" s="32"/>
      <c r="D19" s="24"/>
      <c r="E19" s="24"/>
      <c r="F19" s="24"/>
      <c r="G19" s="24"/>
      <c r="H19" s="18"/>
      <c r="I19" s="17"/>
      <c r="J19" s="17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9.5" customHeight="1" x14ac:dyDescent="0.25">
      <c r="A20" s="94"/>
      <c r="B20" s="99" t="s">
        <v>78</v>
      </c>
      <c r="C20" s="76"/>
      <c r="D20" s="100"/>
      <c r="E20" s="94" t="s">
        <v>30</v>
      </c>
      <c r="F20" s="96" t="s">
        <v>79</v>
      </c>
      <c r="G20" s="97" t="s">
        <v>80</v>
      </c>
      <c r="H20" s="98" t="s">
        <v>81</v>
      </c>
      <c r="I20" s="33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9.5" customHeight="1" x14ac:dyDescent="0.25">
      <c r="A21" s="95"/>
      <c r="B21" s="101"/>
      <c r="C21" s="102"/>
      <c r="D21" s="103"/>
      <c r="E21" s="95"/>
      <c r="F21" s="95"/>
      <c r="G21" s="95"/>
      <c r="H21" s="95"/>
      <c r="I21" s="33"/>
      <c r="J21" s="33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71.25" customHeight="1" x14ac:dyDescent="0.25">
      <c r="A22" s="32">
        <v>1</v>
      </c>
      <c r="B22" s="74" t="s">
        <v>82</v>
      </c>
      <c r="C22" s="70"/>
      <c r="D22" s="71"/>
      <c r="E22" s="59">
        <v>70000</v>
      </c>
      <c r="F22" s="35">
        <v>0.05</v>
      </c>
      <c r="G22" s="36">
        <f>((E22*F22)/12)*8</f>
        <v>2333.3333333333335</v>
      </c>
      <c r="H22" s="37" t="s">
        <v>104</v>
      </c>
      <c r="I22" s="17"/>
      <c r="J22" s="1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44.25" customHeight="1" x14ac:dyDescent="0.25">
      <c r="A23" s="32">
        <v>2</v>
      </c>
      <c r="B23" s="74" t="s">
        <v>83</v>
      </c>
      <c r="C23" s="70"/>
      <c r="D23" s="71"/>
      <c r="E23" s="38"/>
      <c r="F23" s="39"/>
      <c r="G23" s="36">
        <f>G22*0.25</f>
        <v>583.33333333333337</v>
      </c>
      <c r="H23" s="37" t="s">
        <v>84</v>
      </c>
      <c r="I23" s="17"/>
      <c r="J23" s="1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9.5" customHeight="1" x14ac:dyDescent="0.25">
      <c r="A24" s="80" t="s">
        <v>85</v>
      </c>
      <c r="B24" s="70"/>
      <c r="C24" s="70"/>
      <c r="D24" s="70"/>
      <c r="E24" s="70"/>
      <c r="F24" s="71"/>
      <c r="G24" s="40">
        <f>SUM(G22:G23)</f>
        <v>2916.666666666667</v>
      </c>
      <c r="H24" s="41"/>
      <c r="I24" s="17"/>
      <c r="J24" s="1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9.5" customHeight="1" x14ac:dyDescent="0.25">
      <c r="A25" s="105" t="s">
        <v>86</v>
      </c>
      <c r="B25" s="76"/>
      <c r="C25" s="76"/>
      <c r="D25" s="76"/>
      <c r="E25" s="76"/>
      <c r="F25" s="100"/>
      <c r="G25" s="106" t="s">
        <v>80</v>
      </c>
      <c r="H25" s="98" t="s">
        <v>81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9.5" customHeight="1" x14ac:dyDescent="0.25">
      <c r="A26" s="101"/>
      <c r="B26" s="102"/>
      <c r="C26" s="102"/>
      <c r="D26" s="102"/>
      <c r="E26" s="102"/>
      <c r="F26" s="103"/>
      <c r="G26" s="95"/>
      <c r="H26" s="95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45.75" customHeight="1" x14ac:dyDescent="0.25">
      <c r="A27" s="32">
        <v>1</v>
      </c>
      <c r="B27" s="74" t="s">
        <v>87</v>
      </c>
      <c r="C27" s="70"/>
      <c r="D27" s="70"/>
      <c r="E27" s="70"/>
      <c r="F27" s="71"/>
      <c r="G27" s="42">
        <f>674+325+435+112</f>
        <v>1546</v>
      </c>
      <c r="H27" s="37" t="s">
        <v>106</v>
      </c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20.25" customHeight="1" x14ac:dyDescent="0.25">
      <c r="A28" s="32">
        <v>2</v>
      </c>
      <c r="B28" s="74" t="s">
        <v>88</v>
      </c>
      <c r="C28" s="70"/>
      <c r="D28" s="70"/>
      <c r="E28" s="70"/>
      <c r="F28" s="71"/>
      <c r="G28" s="42">
        <f>350*4</f>
        <v>1400</v>
      </c>
      <c r="H28" s="37" t="s">
        <v>89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9.5" customHeight="1" x14ac:dyDescent="0.25">
      <c r="A29" s="32">
        <v>3</v>
      </c>
      <c r="B29" s="74"/>
      <c r="C29" s="70"/>
      <c r="D29" s="70"/>
      <c r="E29" s="70"/>
      <c r="F29" s="71"/>
      <c r="G29" s="42"/>
      <c r="H29" s="44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9.5" customHeight="1" x14ac:dyDescent="0.25">
      <c r="A30" s="80" t="s">
        <v>90</v>
      </c>
      <c r="B30" s="70"/>
      <c r="C30" s="70"/>
      <c r="D30" s="70"/>
      <c r="E30" s="70"/>
      <c r="F30" s="71"/>
      <c r="G30" s="45">
        <f>SUM(G27:G29)</f>
        <v>2946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9.5" customHeight="1" x14ac:dyDescent="0.25">
      <c r="A31" s="81"/>
      <c r="B31" s="70"/>
      <c r="C31" s="70"/>
      <c r="D31" s="70"/>
      <c r="E31" s="70"/>
      <c r="F31" s="70"/>
      <c r="G31" s="70"/>
      <c r="H31" s="71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9.5" customHeight="1" x14ac:dyDescent="0.25">
      <c r="A32" s="105" t="s">
        <v>91</v>
      </c>
      <c r="B32" s="76"/>
      <c r="C32" s="76"/>
      <c r="D32" s="76"/>
      <c r="E32" s="76"/>
      <c r="F32" s="100"/>
      <c r="G32" s="106" t="s">
        <v>80</v>
      </c>
      <c r="H32" s="98" t="s">
        <v>81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9.5" customHeight="1" x14ac:dyDescent="0.25">
      <c r="A33" s="101"/>
      <c r="B33" s="102"/>
      <c r="C33" s="102"/>
      <c r="D33" s="102"/>
      <c r="E33" s="102"/>
      <c r="F33" s="103"/>
      <c r="G33" s="95"/>
      <c r="H33" s="95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9.5" customHeight="1" x14ac:dyDescent="0.25">
      <c r="A34" s="32">
        <v>1</v>
      </c>
      <c r="B34" s="74"/>
      <c r="C34" s="70"/>
      <c r="D34" s="70"/>
      <c r="E34" s="70"/>
      <c r="F34" s="71"/>
      <c r="G34" s="42"/>
      <c r="H34" s="46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9.5" customHeight="1" x14ac:dyDescent="0.25">
      <c r="A35" s="80" t="s">
        <v>92</v>
      </c>
      <c r="B35" s="70"/>
      <c r="C35" s="70"/>
      <c r="D35" s="70"/>
      <c r="E35" s="70"/>
      <c r="F35" s="71"/>
      <c r="G35" s="45">
        <f>ROUND((SUM(G34)), 0)</f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9.5" customHeight="1" x14ac:dyDescent="0.25">
      <c r="A36" s="81"/>
      <c r="B36" s="70"/>
      <c r="C36" s="70"/>
      <c r="D36" s="70"/>
      <c r="E36" s="70"/>
      <c r="F36" s="70"/>
      <c r="G36" s="70"/>
      <c r="H36" s="71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9.5" customHeight="1" x14ac:dyDescent="0.25">
      <c r="A37" s="105" t="s">
        <v>93</v>
      </c>
      <c r="B37" s="76"/>
      <c r="C37" s="76"/>
      <c r="D37" s="76"/>
      <c r="E37" s="76"/>
      <c r="F37" s="100"/>
      <c r="G37" s="106" t="s">
        <v>80</v>
      </c>
      <c r="H37" s="98" t="s">
        <v>81</v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9.5" customHeight="1" x14ac:dyDescent="0.25">
      <c r="A38" s="101"/>
      <c r="B38" s="102"/>
      <c r="C38" s="102"/>
      <c r="D38" s="102"/>
      <c r="E38" s="102"/>
      <c r="F38" s="103"/>
      <c r="G38" s="95"/>
      <c r="H38" s="95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33.75" customHeight="1" x14ac:dyDescent="0.25">
      <c r="A39" s="32">
        <v>1</v>
      </c>
      <c r="B39" s="74" t="s">
        <v>94</v>
      </c>
      <c r="C39" s="70"/>
      <c r="D39" s="70"/>
      <c r="E39" s="70"/>
      <c r="F39" s="71"/>
      <c r="G39" s="42">
        <f>3*400</f>
        <v>1200</v>
      </c>
      <c r="H39" s="37" t="s">
        <v>105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9.5" customHeight="1" x14ac:dyDescent="0.25">
      <c r="A40" s="80" t="s">
        <v>95</v>
      </c>
      <c r="B40" s="70"/>
      <c r="C40" s="70"/>
      <c r="D40" s="70"/>
      <c r="E40" s="70"/>
      <c r="F40" s="71"/>
      <c r="G40" s="45">
        <f>ROUND((SUM(G39)), 0)</f>
        <v>1200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9.5" customHeight="1" x14ac:dyDescent="0.25">
      <c r="A41" s="81"/>
      <c r="B41" s="70"/>
      <c r="C41" s="70"/>
      <c r="D41" s="70"/>
      <c r="E41" s="70"/>
      <c r="F41" s="70"/>
      <c r="G41" s="70"/>
      <c r="H41" s="7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9.25" customHeight="1" x14ac:dyDescent="0.25">
      <c r="A42" s="93" t="s">
        <v>96</v>
      </c>
      <c r="B42" s="70"/>
      <c r="C42" s="70"/>
      <c r="D42" s="70"/>
      <c r="E42" s="70"/>
      <c r="F42" s="71"/>
      <c r="G42" s="47">
        <f>G24*0.15</f>
        <v>437.50000000000006</v>
      </c>
      <c r="H42" s="48" t="s">
        <v>97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31.5" customHeight="1" x14ac:dyDescent="0.25">
      <c r="A43" s="104" t="s">
        <v>98</v>
      </c>
      <c r="B43" s="70"/>
      <c r="C43" s="70"/>
      <c r="D43" s="70"/>
      <c r="E43" s="70"/>
      <c r="F43" s="71"/>
      <c r="G43" s="47">
        <f>SUM(G24+G30+G35+G40+G42)</f>
        <v>7500.166666666667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49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49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49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50" t="s">
        <v>99</v>
      </c>
      <c r="I47" s="49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51" t="s">
        <v>100</v>
      </c>
      <c r="I48" s="49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51" t="s">
        <v>101</v>
      </c>
      <c r="I49" s="49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49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49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49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49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49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49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49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49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49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49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49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49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49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49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49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49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49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49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49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49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49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49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49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49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49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49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49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49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49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49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49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49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49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49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49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49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49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49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49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49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49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49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49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49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49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49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49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49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49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49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49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49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49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49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49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49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49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49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49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49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49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49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49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49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49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49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49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49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49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49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49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49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49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49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49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49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49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49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49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49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49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49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49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49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49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49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49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49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49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49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49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49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49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49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49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49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49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49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49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49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49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49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49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49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49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49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49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49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49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49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49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49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49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49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49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49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49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49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49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49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49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49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49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49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49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49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49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49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49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49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49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49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49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49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49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49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49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49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49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49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49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49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49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49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49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49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49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49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49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49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49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49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49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49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49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49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49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49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49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49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49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49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49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49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49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49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49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49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49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49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49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49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49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49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49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49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49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49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49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49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49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49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49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49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49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49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49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49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49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49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49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49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49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49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49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49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49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49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49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49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49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49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49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49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49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49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49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49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49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49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49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49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49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49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49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49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49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49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49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49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49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49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49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49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49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49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49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49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49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49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49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49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49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49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49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49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49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49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49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49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49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49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49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49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49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49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49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49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49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49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49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49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49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49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49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49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49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49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49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49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49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49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49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49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49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49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49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49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49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49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49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49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49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49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49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49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49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49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49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49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49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49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49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49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49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49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49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49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49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49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49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49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49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49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49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49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49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49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49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49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49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49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49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49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49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49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49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49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49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49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49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49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49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49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49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49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49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49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49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49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49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49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49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49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49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49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49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49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49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49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49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49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49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49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49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49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49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49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49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49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49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49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49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49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49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49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49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49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49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49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49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49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49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49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49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49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49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49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49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49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49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49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49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49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49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49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49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49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49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49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49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49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49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49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49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49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49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49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49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49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49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49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49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49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49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49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49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49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49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49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49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49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49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49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49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49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49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49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49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49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49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49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49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49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49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49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49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49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49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49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49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49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49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49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49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49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49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49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49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49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49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49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49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49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49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49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49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49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49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49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49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49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49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49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49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49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49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49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49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49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49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49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49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49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49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49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49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49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49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49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49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49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49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49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49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49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49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49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49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49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49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49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49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49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49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49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49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49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49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49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49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49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49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49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49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49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49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49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49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49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49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49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49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49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49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49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49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49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49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49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49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49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49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49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49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49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49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49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49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49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49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49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49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49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49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49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49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49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49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49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49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49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49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49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49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49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49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49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49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49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49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49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49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49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49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49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49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49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49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49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49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49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49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49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49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49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49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49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49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49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49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49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49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49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49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49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49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49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49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49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49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49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49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49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49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49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49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49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49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49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49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49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49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49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49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49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49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49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49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49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49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49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49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49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49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49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49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49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49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49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49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49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49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49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49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49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49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49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49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49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49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49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49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49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49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49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49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49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49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49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49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49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49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49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49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49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49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49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49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49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49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49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49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49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49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49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49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49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49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49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49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49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49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49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49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49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49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49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49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49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49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49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49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49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49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49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49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49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49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49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49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49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49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49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49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49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49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49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49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49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49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49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49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49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49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49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49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49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49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49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49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49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49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49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49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49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49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49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49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49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49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49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49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49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49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49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49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49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49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49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49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49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49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49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49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49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49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49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49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49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49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49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49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49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49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49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49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49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49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49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49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49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49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49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49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49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49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49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49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49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49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49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49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49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49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49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49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49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49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49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49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49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49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49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49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49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49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49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49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49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49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49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49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49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49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49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49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49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49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49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49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49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49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49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49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49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49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49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49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49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49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49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49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49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49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49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49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49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49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49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49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49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49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49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49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49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49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49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49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49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49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49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49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49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49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49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49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49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49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49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49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49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49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49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49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49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49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49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49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49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49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49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49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49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49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49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49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49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49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49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49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49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49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49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49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49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49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49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49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49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49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49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49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49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49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49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49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49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49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49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49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49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49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49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49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49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49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49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49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49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49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49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49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49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49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49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49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49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49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49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49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49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49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49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49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49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49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49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49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49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49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49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49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49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49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49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49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49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49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49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49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49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49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49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49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49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49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49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49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49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49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49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49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49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49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49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49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49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49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49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49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49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49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49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49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49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49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49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49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49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49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49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49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49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49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49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49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49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49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49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49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49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49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49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49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49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49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49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49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49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49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49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49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49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49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49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49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49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49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49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49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49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49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49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49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49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49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49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49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49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49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49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49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49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49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49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49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49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49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49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49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49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49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49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49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49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49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49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49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49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49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61">
    <mergeCell ref="A41:H41"/>
    <mergeCell ref="A42:F42"/>
    <mergeCell ref="A43:F43"/>
    <mergeCell ref="A25:F26"/>
    <mergeCell ref="G25:G26"/>
    <mergeCell ref="H25:H26"/>
    <mergeCell ref="B39:F39"/>
    <mergeCell ref="A40:F40"/>
    <mergeCell ref="A36:H36"/>
    <mergeCell ref="A37:F38"/>
    <mergeCell ref="G37:G38"/>
    <mergeCell ref="H37:H38"/>
    <mergeCell ref="G32:G33"/>
    <mergeCell ref="H32:H33"/>
    <mergeCell ref="A32:F33"/>
    <mergeCell ref="B34:F34"/>
    <mergeCell ref="H20:H21"/>
    <mergeCell ref="B20:D21"/>
    <mergeCell ref="B22:D22"/>
    <mergeCell ref="B23:D23"/>
    <mergeCell ref="A24:F24"/>
    <mergeCell ref="A18:F18"/>
    <mergeCell ref="A20:A21"/>
    <mergeCell ref="E20:E21"/>
    <mergeCell ref="F20:F21"/>
    <mergeCell ref="G20:G21"/>
    <mergeCell ref="A13:G13"/>
    <mergeCell ref="A14:F14"/>
    <mergeCell ref="A15:F15"/>
    <mergeCell ref="A16:F16"/>
    <mergeCell ref="A17:F17"/>
    <mergeCell ref="A10:C10"/>
    <mergeCell ref="D10:F10"/>
    <mergeCell ref="D11:F11"/>
    <mergeCell ref="A11:C11"/>
    <mergeCell ref="A12:C12"/>
    <mergeCell ref="D12:F12"/>
    <mergeCell ref="A7:C7"/>
    <mergeCell ref="D7:I7"/>
    <mergeCell ref="A8:C8"/>
    <mergeCell ref="E8:H8"/>
    <mergeCell ref="A9:C9"/>
    <mergeCell ref="D9:I9"/>
    <mergeCell ref="A1:C1"/>
    <mergeCell ref="D1:I1"/>
    <mergeCell ref="A2:C2"/>
    <mergeCell ref="D2:I2"/>
    <mergeCell ref="A3:C3"/>
    <mergeCell ref="D3:I3"/>
    <mergeCell ref="D4:G4"/>
    <mergeCell ref="A4:C4"/>
    <mergeCell ref="A5:C5"/>
    <mergeCell ref="D5:G5"/>
    <mergeCell ref="A6:C6"/>
    <mergeCell ref="E6:H6"/>
    <mergeCell ref="A35:F35"/>
    <mergeCell ref="B27:F27"/>
    <mergeCell ref="B28:F28"/>
    <mergeCell ref="B29:F29"/>
    <mergeCell ref="A30:F30"/>
    <mergeCell ref="A31:H31"/>
  </mergeCells>
  <hyperlinks>
    <hyperlink ref="H48" r:id="rId1" xr:uid="{00000000-0004-0000-0100-000000000000}"/>
    <hyperlink ref="H49" r:id="rId2" xr:uid="{00000000-0004-0000-0100-00000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FFCC"/>
  </sheetPr>
  <dimension ref="A1:Z1000"/>
  <sheetViews>
    <sheetView showGridLines="0" tabSelected="1" workbookViewId="0">
      <selection activeCell="G10" sqref="G10"/>
    </sheetView>
  </sheetViews>
  <sheetFormatPr defaultColWidth="12.6640625" defaultRowHeight="15" customHeight="1" x14ac:dyDescent="0.25"/>
  <cols>
    <col min="1" max="1" width="10.21875" customWidth="1"/>
    <col min="2" max="2" width="30.44140625" customWidth="1"/>
    <col min="3" max="3" width="10.6640625" customWidth="1"/>
    <col min="4" max="4" width="3.21875" hidden="1" customWidth="1"/>
    <col min="5" max="5" width="13.44140625" customWidth="1"/>
    <col min="6" max="6" width="9.6640625" customWidth="1"/>
    <col min="7" max="7" width="15.77734375" customWidth="1"/>
    <col min="8" max="8" width="103.44140625" customWidth="1"/>
    <col min="9" max="9" width="12" hidden="1" customWidth="1"/>
    <col min="10" max="10" width="16" hidden="1" customWidth="1"/>
    <col min="11" max="26" width="8.6640625" customWidth="1"/>
  </cols>
  <sheetData>
    <row r="1" spans="1:26" ht="19.5" customHeight="1" x14ac:dyDescent="0.25">
      <c r="A1" s="86" t="s">
        <v>62</v>
      </c>
      <c r="B1" s="70"/>
      <c r="C1" s="71"/>
      <c r="D1" s="87" t="s">
        <v>63</v>
      </c>
      <c r="E1" s="70"/>
      <c r="F1" s="70"/>
      <c r="G1" s="70"/>
      <c r="H1" s="70"/>
      <c r="I1" s="71"/>
      <c r="J1" s="17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9.5" customHeight="1" x14ac:dyDescent="0.25">
      <c r="A2" s="83" t="s">
        <v>64</v>
      </c>
      <c r="B2" s="70"/>
      <c r="C2" s="71"/>
      <c r="D2" s="82"/>
      <c r="E2" s="70"/>
      <c r="F2" s="70"/>
      <c r="G2" s="70"/>
      <c r="H2" s="70"/>
      <c r="I2" s="71"/>
      <c r="J2" s="17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9.5" customHeight="1" x14ac:dyDescent="0.25">
      <c r="A3" s="83" t="s">
        <v>65</v>
      </c>
      <c r="B3" s="70"/>
      <c r="C3" s="71"/>
      <c r="D3" s="88"/>
      <c r="E3" s="70"/>
      <c r="F3" s="70"/>
      <c r="G3" s="70"/>
      <c r="H3" s="70"/>
      <c r="I3" s="71"/>
      <c r="J3" s="17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spans="1:26" ht="19.5" customHeight="1" x14ac:dyDescent="0.25">
      <c r="A4" s="83" t="s">
        <v>66</v>
      </c>
      <c r="B4" s="70"/>
      <c r="C4" s="71"/>
      <c r="D4" s="82"/>
      <c r="E4" s="70"/>
      <c r="F4" s="70"/>
      <c r="G4" s="71"/>
      <c r="H4" s="18"/>
      <c r="I4" s="18"/>
      <c r="J4" s="17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spans="1:26" ht="19.5" customHeight="1" x14ac:dyDescent="0.25">
      <c r="A5" s="83" t="s">
        <v>67</v>
      </c>
      <c r="B5" s="70"/>
      <c r="C5" s="71"/>
      <c r="D5" s="84" t="s">
        <v>107</v>
      </c>
      <c r="E5" s="70"/>
      <c r="F5" s="70"/>
      <c r="G5" s="71"/>
      <c r="H5" s="18"/>
      <c r="I5" s="18"/>
      <c r="J5" s="17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spans="1:26" ht="19.5" customHeight="1" x14ac:dyDescent="0.25">
      <c r="A6" s="83"/>
      <c r="B6" s="70"/>
      <c r="C6" s="71"/>
      <c r="D6" s="18"/>
      <c r="E6" s="85"/>
      <c r="F6" s="70"/>
      <c r="G6" s="70"/>
      <c r="H6" s="71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spans="1:26" ht="19.5" customHeight="1" x14ac:dyDescent="0.25">
      <c r="A7" s="83"/>
      <c r="B7" s="70"/>
      <c r="C7" s="71"/>
      <c r="D7" s="89" t="s">
        <v>68</v>
      </c>
      <c r="E7" s="70"/>
      <c r="F7" s="70"/>
      <c r="G7" s="70"/>
      <c r="H7" s="70"/>
      <c r="I7" s="71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spans="1:26" ht="19.5" customHeight="1" x14ac:dyDescent="0.25">
      <c r="A8" s="83"/>
      <c r="B8" s="70"/>
      <c r="C8" s="71"/>
      <c r="D8" s="19"/>
      <c r="E8" s="90"/>
      <c r="F8" s="70"/>
      <c r="G8" s="70"/>
      <c r="H8" s="71"/>
      <c r="I8" s="1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spans="1:26" ht="19.5" customHeight="1" x14ac:dyDescent="0.25">
      <c r="A9" s="83"/>
      <c r="B9" s="70"/>
      <c r="C9" s="71"/>
      <c r="D9" s="91" t="s">
        <v>69</v>
      </c>
      <c r="E9" s="70"/>
      <c r="F9" s="70"/>
      <c r="G9" s="70"/>
      <c r="H9" s="70"/>
      <c r="I9" s="71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6" ht="19.5" customHeight="1" x14ac:dyDescent="0.25">
      <c r="A10" s="83"/>
      <c r="B10" s="70"/>
      <c r="C10" s="71"/>
      <c r="D10" s="92" t="s">
        <v>70</v>
      </c>
      <c r="E10" s="70"/>
      <c r="F10" s="71"/>
      <c r="G10" s="52"/>
      <c r="H10" s="24"/>
      <c r="I10" s="22" t="e">
        <f>#REF!</f>
        <v>#REF!</v>
      </c>
      <c r="J10" s="17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6" ht="19.5" customHeight="1" x14ac:dyDescent="0.25">
      <c r="A11" s="83"/>
      <c r="B11" s="70"/>
      <c r="C11" s="71"/>
      <c r="D11" s="92" t="s">
        <v>71</v>
      </c>
      <c r="E11" s="70"/>
      <c r="F11" s="71"/>
      <c r="G11" s="53">
        <f>G43</f>
        <v>0</v>
      </c>
      <c r="H11" s="24"/>
      <c r="I11" s="25" t="e">
        <f>I10</f>
        <v>#REF!</v>
      </c>
      <c r="J11" s="17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spans="1:26" ht="19.5" customHeight="1" x14ac:dyDescent="0.25">
      <c r="A12" s="83"/>
      <c r="B12" s="70"/>
      <c r="C12" s="71"/>
      <c r="D12" s="92" t="s">
        <v>102</v>
      </c>
      <c r="E12" s="70"/>
      <c r="F12" s="71"/>
      <c r="G12" s="24"/>
      <c r="H12" s="24"/>
      <c r="I12" s="25">
        <v>0</v>
      </c>
      <c r="J12" s="17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spans="1:26" ht="19.5" customHeight="1" x14ac:dyDescent="0.25">
      <c r="A13" s="83"/>
      <c r="B13" s="70"/>
      <c r="C13" s="70"/>
      <c r="D13" s="70"/>
      <c r="E13" s="70"/>
      <c r="F13" s="70"/>
      <c r="G13" s="71"/>
      <c r="H13" s="18"/>
      <c r="I13" s="17"/>
      <c r="J13" s="17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spans="1:26" ht="19.5" customHeight="1" x14ac:dyDescent="0.25">
      <c r="A14" s="93" t="s">
        <v>73</v>
      </c>
      <c r="B14" s="70"/>
      <c r="C14" s="70"/>
      <c r="D14" s="70"/>
      <c r="E14" s="70"/>
      <c r="F14" s="71"/>
      <c r="G14" s="26"/>
      <c r="H14" s="18"/>
      <c r="I14" s="17"/>
      <c r="J14" s="17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spans="1:26" ht="19.5" customHeight="1" x14ac:dyDescent="0.25">
      <c r="A15" s="85" t="s">
        <v>74</v>
      </c>
      <c r="B15" s="70"/>
      <c r="C15" s="70"/>
      <c r="D15" s="70"/>
      <c r="E15" s="70"/>
      <c r="F15" s="71"/>
      <c r="G15" s="18"/>
      <c r="H15" s="28"/>
      <c r="I15" s="17"/>
      <c r="J15" s="17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spans="1:26" ht="19.5" customHeight="1" x14ac:dyDescent="0.25">
      <c r="A16" s="73" t="s">
        <v>75</v>
      </c>
      <c r="B16" s="70"/>
      <c r="C16" s="70"/>
      <c r="D16" s="70"/>
      <c r="E16" s="70"/>
      <c r="F16" s="71"/>
      <c r="G16" s="32"/>
      <c r="H16" s="18"/>
      <c r="I16" s="17"/>
      <c r="J16" s="1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spans="1:26" ht="19.5" customHeight="1" x14ac:dyDescent="0.25">
      <c r="A17" s="85" t="s">
        <v>76</v>
      </c>
      <c r="B17" s="70"/>
      <c r="C17" s="70"/>
      <c r="D17" s="70"/>
      <c r="E17" s="70"/>
      <c r="F17" s="71"/>
      <c r="G17" s="18"/>
      <c r="H17" s="18"/>
      <c r="I17" s="17"/>
      <c r="J17" s="17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9.5" customHeight="1" x14ac:dyDescent="0.25">
      <c r="A18" s="80" t="s">
        <v>77</v>
      </c>
      <c r="B18" s="70"/>
      <c r="C18" s="70"/>
      <c r="D18" s="70"/>
      <c r="E18" s="70"/>
      <c r="F18" s="71"/>
      <c r="G18" s="54"/>
      <c r="H18" s="18"/>
      <c r="I18" s="17"/>
      <c r="J18" s="17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spans="1:26" ht="19.5" customHeight="1" x14ac:dyDescent="0.25">
      <c r="A19" s="31"/>
      <c r="B19" s="32"/>
      <c r="C19" s="32"/>
      <c r="D19" s="24"/>
      <c r="E19" s="24"/>
      <c r="F19" s="24"/>
      <c r="G19" s="24"/>
      <c r="H19" s="18"/>
      <c r="I19" s="17"/>
      <c r="J19" s="17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9.5" customHeight="1" x14ac:dyDescent="0.25">
      <c r="A20" s="94"/>
      <c r="B20" s="99" t="s">
        <v>78</v>
      </c>
      <c r="C20" s="76"/>
      <c r="D20" s="100"/>
      <c r="E20" s="94" t="s">
        <v>30</v>
      </c>
      <c r="F20" s="96" t="s">
        <v>79</v>
      </c>
      <c r="G20" s="97" t="s">
        <v>80</v>
      </c>
      <c r="H20" s="98" t="s">
        <v>81</v>
      </c>
      <c r="I20" s="33"/>
      <c r="J20" s="33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19.5" customHeight="1" x14ac:dyDescent="0.25">
      <c r="A21" s="95"/>
      <c r="B21" s="101"/>
      <c r="C21" s="102"/>
      <c r="D21" s="103"/>
      <c r="E21" s="95"/>
      <c r="F21" s="95"/>
      <c r="G21" s="95"/>
      <c r="H21" s="95"/>
      <c r="I21" s="33"/>
      <c r="J21" s="33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9.5" customHeight="1" x14ac:dyDescent="0.25">
      <c r="A22" s="32">
        <v>1</v>
      </c>
      <c r="B22" s="74"/>
      <c r="C22" s="70"/>
      <c r="D22" s="71"/>
      <c r="E22" s="38"/>
      <c r="F22" s="39"/>
      <c r="G22" s="36">
        <f>E22*F22</f>
        <v>0</v>
      </c>
      <c r="H22" s="46"/>
      <c r="I22" s="17"/>
      <c r="J22" s="1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9.5" customHeight="1" x14ac:dyDescent="0.25">
      <c r="A23" s="32">
        <v>2</v>
      </c>
      <c r="B23" s="74" t="s">
        <v>103</v>
      </c>
      <c r="C23" s="70"/>
      <c r="D23" s="71"/>
      <c r="E23" s="38"/>
      <c r="F23" s="39"/>
      <c r="G23" s="36">
        <f>G22*0.25</f>
        <v>0</v>
      </c>
      <c r="H23" s="46"/>
      <c r="I23" s="17"/>
      <c r="J23" s="1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9.5" customHeight="1" x14ac:dyDescent="0.25">
      <c r="A24" s="80" t="s">
        <v>85</v>
      </c>
      <c r="B24" s="70"/>
      <c r="C24" s="70"/>
      <c r="D24" s="70"/>
      <c r="E24" s="70"/>
      <c r="F24" s="71"/>
      <c r="G24" s="40">
        <f>SUM(G22:G23)</f>
        <v>0</v>
      </c>
      <c r="H24" s="41"/>
      <c r="I24" s="17"/>
      <c r="J24" s="1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9.5" customHeight="1" x14ac:dyDescent="0.25">
      <c r="A25" s="105" t="s">
        <v>86</v>
      </c>
      <c r="B25" s="76"/>
      <c r="C25" s="76"/>
      <c r="D25" s="76"/>
      <c r="E25" s="76"/>
      <c r="F25" s="100"/>
      <c r="G25" s="106" t="s">
        <v>80</v>
      </c>
      <c r="H25" s="98" t="s">
        <v>81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9.5" customHeight="1" x14ac:dyDescent="0.25">
      <c r="A26" s="101"/>
      <c r="B26" s="102"/>
      <c r="C26" s="102"/>
      <c r="D26" s="102"/>
      <c r="E26" s="102"/>
      <c r="F26" s="103"/>
      <c r="G26" s="95"/>
      <c r="H26" s="95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9.5" customHeight="1" x14ac:dyDescent="0.25">
      <c r="A27" s="32">
        <v>1</v>
      </c>
      <c r="B27" s="74" t="s">
        <v>87</v>
      </c>
      <c r="C27" s="70"/>
      <c r="D27" s="70"/>
      <c r="E27" s="70"/>
      <c r="F27" s="71"/>
      <c r="G27" s="42"/>
      <c r="H27" s="55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9.5" customHeight="1" x14ac:dyDescent="0.25">
      <c r="A28" s="32">
        <v>2</v>
      </c>
      <c r="B28" s="9" t="s">
        <v>88</v>
      </c>
      <c r="C28" s="56"/>
      <c r="D28" s="56"/>
      <c r="E28" s="56"/>
      <c r="F28" s="57"/>
      <c r="G28" s="42"/>
      <c r="H28" s="55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9.5" customHeight="1" x14ac:dyDescent="0.25">
      <c r="A29" s="32">
        <v>3</v>
      </c>
      <c r="B29" s="74"/>
      <c r="C29" s="70"/>
      <c r="D29" s="70"/>
      <c r="E29" s="70"/>
      <c r="F29" s="71"/>
      <c r="G29" s="42"/>
      <c r="H29" s="55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9.5" customHeight="1" x14ac:dyDescent="0.25">
      <c r="A30" s="80" t="s">
        <v>90</v>
      </c>
      <c r="B30" s="70"/>
      <c r="C30" s="70"/>
      <c r="D30" s="70"/>
      <c r="E30" s="70"/>
      <c r="F30" s="71"/>
      <c r="G30" s="45">
        <f>SUM(G27:G29)</f>
        <v>0</v>
      </c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9.5" customHeight="1" x14ac:dyDescent="0.25">
      <c r="A31" s="81"/>
      <c r="B31" s="70"/>
      <c r="C31" s="70"/>
      <c r="D31" s="70"/>
      <c r="E31" s="70"/>
      <c r="F31" s="70"/>
      <c r="G31" s="70"/>
      <c r="H31" s="71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9.5" customHeight="1" x14ac:dyDescent="0.25">
      <c r="A32" s="105" t="s">
        <v>91</v>
      </c>
      <c r="B32" s="76"/>
      <c r="C32" s="76"/>
      <c r="D32" s="76"/>
      <c r="E32" s="76"/>
      <c r="F32" s="100"/>
      <c r="G32" s="106" t="s">
        <v>80</v>
      </c>
      <c r="H32" s="98" t="s">
        <v>81</v>
      </c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9.5" customHeight="1" x14ac:dyDescent="0.25">
      <c r="A33" s="101"/>
      <c r="B33" s="102"/>
      <c r="C33" s="102"/>
      <c r="D33" s="102"/>
      <c r="E33" s="102"/>
      <c r="F33" s="103"/>
      <c r="G33" s="95"/>
      <c r="H33" s="95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9.5" customHeight="1" x14ac:dyDescent="0.25">
      <c r="A34" s="32">
        <v>1</v>
      </c>
      <c r="B34" s="74"/>
      <c r="C34" s="70"/>
      <c r="D34" s="70"/>
      <c r="E34" s="70"/>
      <c r="F34" s="71"/>
      <c r="G34" s="42"/>
      <c r="H34" s="46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9.5" customHeight="1" x14ac:dyDescent="0.25">
      <c r="A35" s="80" t="s">
        <v>92</v>
      </c>
      <c r="B35" s="70"/>
      <c r="C35" s="70"/>
      <c r="D35" s="70"/>
      <c r="E35" s="70"/>
      <c r="F35" s="71"/>
      <c r="G35" s="45">
        <f>ROUND((SUM(G34)), 0)</f>
        <v>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9.5" customHeight="1" x14ac:dyDescent="0.25">
      <c r="A36" s="81"/>
      <c r="B36" s="70"/>
      <c r="C36" s="70"/>
      <c r="D36" s="70"/>
      <c r="E36" s="70"/>
      <c r="F36" s="70"/>
      <c r="G36" s="70"/>
      <c r="H36" s="71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9.5" customHeight="1" x14ac:dyDescent="0.25">
      <c r="A37" s="105" t="s">
        <v>93</v>
      </c>
      <c r="B37" s="76"/>
      <c r="C37" s="76"/>
      <c r="D37" s="76"/>
      <c r="E37" s="76"/>
      <c r="F37" s="100"/>
      <c r="G37" s="106" t="s">
        <v>80</v>
      </c>
      <c r="H37" s="98" t="s">
        <v>81</v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19.5" customHeight="1" x14ac:dyDescent="0.25">
      <c r="A38" s="101"/>
      <c r="B38" s="102"/>
      <c r="C38" s="102"/>
      <c r="D38" s="102"/>
      <c r="E38" s="102"/>
      <c r="F38" s="103"/>
      <c r="G38" s="95"/>
      <c r="H38" s="95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19.5" customHeight="1" x14ac:dyDescent="0.25">
      <c r="A39" s="32">
        <v>1</v>
      </c>
      <c r="B39" s="74" t="s">
        <v>94</v>
      </c>
      <c r="C39" s="70"/>
      <c r="D39" s="70"/>
      <c r="E39" s="70"/>
      <c r="F39" s="71"/>
      <c r="G39" s="42"/>
      <c r="H39" s="46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9.5" customHeight="1" x14ac:dyDescent="0.25">
      <c r="A40" s="80" t="s">
        <v>95</v>
      </c>
      <c r="B40" s="70"/>
      <c r="C40" s="70"/>
      <c r="D40" s="70"/>
      <c r="E40" s="70"/>
      <c r="F40" s="71"/>
      <c r="G40" s="45">
        <f>ROUND((SUM(G39)), 0)</f>
        <v>0</v>
      </c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9.5" customHeight="1" x14ac:dyDescent="0.25">
      <c r="A41" s="81"/>
      <c r="B41" s="70"/>
      <c r="C41" s="70"/>
      <c r="D41" s="70"/>
      <c r="E41" s="70"/>
      <c r="F41" s="70"/>
      <c r="G41" s="70"/>
      <c r="H41" s="7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29.25" customHeight="1" x14ac:dyDescent="0.25">
      <c r="A42" s="93" t="s">
        <v>96</v>
      </c>
      <c r="B42" s="70"/>
      <c r="C42" s="70"/>
      <c r="D42" s="70"/>
      <c r="E42" s="70"/>
      <c r="F42" s="71"/>
      <c r="G42" s="47">
        <f>G24*0.15</f>
        <v>0</v>
      </c>
      <c r="H42" s="5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31.5" customHeight="1" x14ac:dyDescent="0.25">
      <c r="A43" s="104" t="s">
        <v>98</v>
      </c>
      <c r="B43" s="70"/>
      <c r="C43" s="70"/>
      <c r="D43" s="70"/>
      <c r="E43" s="70"/>
      <c r="F43" s="71"/>
      <c r="G43" s="47">
        <f>SUM(G24+G30+G35+G40)</f>
        <v>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49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49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49"/>
      <c r="J46" s="18"/>
      <c r="K46" s="108" t="s">
        <v>99</v>
      </c>
      <c r="L46" s="70"/>
      <c r="M46" s="71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49"/>
      <c r="J47" s="18"/>
      <c r="K47" s="107" t="s">
        <v>100</v>
      </c>
      <c r="L47" s="70"/>
      <c r="M47" s="71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49"/>
      <c r="J48" s="18"/>
      <c r="K48" s="107" t="s">
        <v>101</v>
      </c>
      <c r="L48" s="70"/>
      <c r="M48" s="71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49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49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49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49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49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49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49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49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49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49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49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49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49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49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49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49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49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49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49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49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49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49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49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49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49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49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49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49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49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49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49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49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49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49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49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49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49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49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49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49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49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49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49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49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49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49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49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49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49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49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49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49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49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49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49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49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49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49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49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49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49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49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49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49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49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49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49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49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49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49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49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49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49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49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49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49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49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49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49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49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49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49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49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49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49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49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49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49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49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49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49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49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49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49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49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49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49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49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49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49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49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49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49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49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49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49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49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49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49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49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49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49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49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49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49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49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49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49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49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49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49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49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49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49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49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49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49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49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49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49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49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49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49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49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49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49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49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49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49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49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49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49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49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49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49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49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49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49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49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49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49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49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49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49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49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49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49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49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49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49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49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49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49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49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49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49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49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49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49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49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49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49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49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49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49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49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49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49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49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49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49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49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49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49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49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49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49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49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49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49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49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49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49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49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49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49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49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49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49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49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49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49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49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49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49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49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49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49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49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49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49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49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49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49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49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49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49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49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49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49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49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49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49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49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49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49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49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49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49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49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49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49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49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49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49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49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49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49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49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49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49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49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49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49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49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49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49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49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49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49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49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49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49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49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49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49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49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49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49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49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49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49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49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49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49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49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49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49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49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49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49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49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49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49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49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49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49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49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49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49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49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49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49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49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49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49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49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49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49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49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49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49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49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49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49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49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49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49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49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49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49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49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49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49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49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49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49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49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49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49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49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49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49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49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49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49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49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49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49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49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49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49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49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49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49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49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49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49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49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49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49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49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49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49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49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49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49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49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49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49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49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49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49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49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49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49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49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49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49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49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49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49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49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49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49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49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49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49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49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49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49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49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49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49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49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49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49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49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49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49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49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49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49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49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49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49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49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49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49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49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49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49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49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49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49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49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49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49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49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49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49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49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49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49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49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49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49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49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49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49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49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49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49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49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49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49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49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49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49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49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49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49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49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49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49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49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49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49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49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49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49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49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49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49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49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49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49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49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49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49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49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49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49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49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49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49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49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49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49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49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49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49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49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49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49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49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49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49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49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49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49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49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49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49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49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49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49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49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49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49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49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49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49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49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49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49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49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49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49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49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49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49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49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49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49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49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49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49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49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49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49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49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49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49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49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49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49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49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49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49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49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49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49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49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49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49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49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49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49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49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49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49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49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49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49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49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49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49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49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49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49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49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49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49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49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49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49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49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49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49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49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49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49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49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49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49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49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49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49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49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49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49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49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49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49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49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49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49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49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49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49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49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49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49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49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49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49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49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49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49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49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49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49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49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49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49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49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49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49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49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49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49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49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49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49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49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49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49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49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49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49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49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49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49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49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49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49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49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49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49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49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49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49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49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49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49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49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49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49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49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49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49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49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49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49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49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49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49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49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49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49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49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49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49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49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49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49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49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49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49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49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49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49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49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49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49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49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49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49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49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49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49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49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49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49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49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49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49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49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49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49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49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49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49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49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49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49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49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49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49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49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49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49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49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49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49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49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49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49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49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49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49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49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49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49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49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49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49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49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49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49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49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49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49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49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49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49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49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49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49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49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49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49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49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49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49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49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49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49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49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49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49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49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49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49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49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49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49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49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49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49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49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49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49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49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49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49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49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49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49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49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49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49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49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49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49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49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49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49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49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49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49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49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49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49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49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49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49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49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49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49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49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49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49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49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49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49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49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49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49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49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49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49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49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49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49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49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49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49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49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49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49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49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49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49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49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49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49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49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49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49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49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49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49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49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49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49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49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49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49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49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49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49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49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49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49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49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49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49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49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49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49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49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49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49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49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49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49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49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49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49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49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49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49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49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49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49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49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49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49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49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49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49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49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49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49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49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49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49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49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49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49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49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49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49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49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49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49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49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49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49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49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49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49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49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49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49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49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49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49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49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49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49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49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49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49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49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49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49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49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49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49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49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49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49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49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49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49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49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49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49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49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49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49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49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49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49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49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49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49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49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49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49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49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49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49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49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49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49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49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49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49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49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49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49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49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49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49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49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49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49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49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49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49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49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49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49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49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49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49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49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49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49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49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49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49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49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49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49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49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49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49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49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49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49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49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49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49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49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49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49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49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49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49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49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49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49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49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49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49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49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49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49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49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49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49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49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49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49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49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49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49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49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49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49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49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49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49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49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49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49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49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49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49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49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49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49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49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49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49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49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49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49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49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49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49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49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49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49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49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49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49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63">
    <mergeCell ref="A30:F30"/>
    <mergeCell ref="A31:H31"/>
    <mergeCell ref="A32:F33"/>
    <mergeCell ref="G32:G33"/>
    <mergeCell ref="H32:H33"/>
    <mergeCell ref="A25:F26"/>
    <mergeCell ref="G25:G26"/>
    <mergeCell ref="H25:H26"/>
    <mergeCell ref="B27:F27"/>
    <mergeCell ref="B29:F29"/>
    <mergeCell ref="H20:H21"/>
    <mergeCell ref="B20:D21"/>
    <mergeCell ref="B22:D22"/>
    <mergeCell ref="B23:D23"/>
    <mergeCell ref="A24:F24"/>
    <mergeCell ref="A18:F18"/>
    <mergeCell ref="A20:A21"/>
    <mergeCell ref="E20:E21"/>
    <mergeCell ref="F20:F21"/>
    <mergeCell ref="G20:G21"/>
    <mergeCell ref="A13:G13"/>
    <mergeCell ref="A14:F14"/>
    <mergeCell ref="A15:F15"/>
    <mergeCell ref="A16:F16"/>
    <mergeCell ref="A17:F17"/>
    <mergeCell ref="A10:C10"/>
    <mergeCell ref="D10:F10"/>
    <mergeCell ref="D11:F11"/>
    <mergeCell ref="A11:C11"/>
    <mergeCell ref="A12:C12"/>
    <mergeCell ref="D12:F12"/>
    <mergeCell ref="A7:C7"/>
    <mergeCell ref="D7:I7"/>
    <mergeCell ref="A8:C8"/>
    <mergeCell ref="E8:H8"/>
    <mergeCell ref="A9:C9"/>
    <mergeCell ref="D9:I9"/>
    <mergeCell ref="D4:G4"/>
    <mergeCell ref="A4:C4"/>
    <mergeCell ref="A5:C5"/>
    <mergeCell ref="D5:G5"/>
    <mergeCell ref="A6:C6"/>
    <mergeCell ref="E6:H6"/>
    <mergeCell ref="A1:C1"/>
    <mergeCell ref="D1:I1"/>
    <mergeCell ref="A2:C2"/>
    <mergeCell ref="D2:I2"/>
    <mergeCell ref="A3:C3"/>
    <mergeCell ref="D3:I3"/>
    <mergeCell ref="K47:M47"/>
    <mergeCell ref="K48:M48"/>
    <mergeCell ref="B34:F34"/>
    <mergeCell ref="A35:F35"/>
    <mergeCell ref="A36:H36"/>
    <mergeCell ref="A37:F38"/>
    <mergeCell ref="G37:G38"/>
    <mergeCell ref="H37:H38"/>
    <mergeCell ref="B39:F39"/>
    <mergeCell ref="A40:F40"/>
    <mergeCell ref="A41:H41"/>
    <mergeCell ref="A42:F42"/>
    <mergeCell ref="A43:F43"/>
    <mergeCell ref="K46:M46"/>
  </mergeCells>
  <hyperlinks>
    <hyperlink ref="K47" r:id="rId1" xr:uid="{00000000-0004-0000-0200-000000000000}"/>
    <hyperlink ref="K48" r:id="rId2" xr:uid="{00000000-0004-0000-0200-000001000000}"/>
  </hyperlinks>
  <printOptions horizontalCentered="1"/>
  <pageMargins left="0.15" right="0.15" top="0.56000000000000005" bottom="0.33" header="0" footer="0"/>
  <pageSetup scale="70" orientation="landscape"/>
  <headerFooter>
    <oddHeader>&amp;LCalifornia Personal Responsibility Education Program&amp;CBudget &amp;A&amp;RRFA# PREP 2015 Attachment  5</oddHeader>
    <oddFooter>&amp;L &amp;C&amp;P of &amp;RPrinted: 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Instructions</vt:lpstr>
      <vt:lpstr>Sample Budget</vt:lpstr>
      <vt:lpstr>Detail &amp; 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Contract Management and Allocations Process</dc:creator>
  <cp:lastModifiedBy>Lourdes Perez</cp:lastModifiedBy>
  <dcterms:created xsi:type="dcterms:W3CDTF">1997-05-29T21:51:34Z</dcterms:created>
  <dcterms:modified xsi:type="dcterms:W3CDTF">2024-12-10T23:37:17Z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CDPH Document</vt:lpwstr>
  </property>
  <property fmtid="{D5CDD505-2E9C-101B-9397-08002B2CF9AE}" pid="3" name="Nav">
    <vt:lpwstr/>
  </property>
  <property fmtid="{D5CDD505-2E9C-101B-9397-08002B2CF9AE}" pid="4" name="display_urn:schemas-microsoft-com:office:office#Editor">
    <vt:lpwstr>System Account</vt:lpwstr>
  </property>
  <property fmtid="{D5CDD505-2E9C-101B-9397-08002B2CF9AE}" pid="5" name="xd_Signature">
    <vt:lpwstr/>
  </property>
  <property fmtid="{D5CDD505-2E9C-101B-9397-08002B2CF9AE}" pid="6" name="TemplateUrl">
    <vt:lpwstr/>
  </property>
  <property fmtid="{D5CDD505-2E9C-101B-9397-08002B2CF9AE}" pid="7" name="xd_ProgID">
    <vt:lpwstr/>
  </property>
  <property fmtid="{D5CDD505-2E9C-101B-9397-08002B2CF9AE}" pid="8" name="display_urn:schemas-microsoft-com:office:office#Author">
    <vt:lpwstr>System Account</vt:lpwstr>
  </property>
  <property fmtid="{D5CDD505-2E9C-101B-9397-08002B2CF9AE}" pid="9" name="Content Language">
    <vt:lpwstr>97;#English|25e340a5-d50c-48d7-adc0-a905fb7bff5c</vt:lpwstr>
  </property>
  <property fmtid="{D5CDD505-2E9C-101B-9397-08002B2CF9AE}" pid="10" name="Topic">
    <vt:lpwstr>318;#Adolescent Health|7f7bcacd-74fb-433c-b8a9-bcdfd9b96da4</vt:lpwstr>
  </property>
  <property fmtid="{D5CDD505-2E9C-101B-9397-08002B2CF9AE}" pid="11" name="CDPH Audience">
    <vt:lpwstr>192;#Local Agency|a83f7ca9-5f36-4e0a-8547-5f9ce4325ad6;#190;# Local Government|1cd0782c-1d77-4248-a4cc-dba29f07cf73;#197;# Local Health Jurisdiction|f68e075a-b17d-44d0-8f5c-4e108c72d912;#193;# Non-Profit Organization|b8cff195-25c4-4b19-9ac6-ae25c51a2bc6;#</vt:lpwstr>
  </property>
  <property fmtid="{D5CDD505-2E9C-101B-9397-08002B2CF9AE}" pid="12" name="Program">
    <vt:lpwstr>127;#Maternal, Child, and Adolescent Health|9f0ed868-60d0-412a-904d-9f1a17133701</vt:lpwstr>
  </property>
  <property fmtid="{D5CDD505-2E9C-101B-9397-08002B2CF9AE}" pid="13" name="ContentTypeId">
    <vt:lpwstr>0x0101002CC577673628EB48993F371F1850BF7D00D3E10EED3C567647BD1BCC920B55A00D</vt:lpwstr>
  </property>
</Properties>
</file>